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rice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<sst xmlns="http://schemas.openxmlformats.org/spreadsheetml/2006/main" count="84" uniqueCount="61">
  <si>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Dati della MEDIA degli IAC associati ai comportamenti della Sporca Ventina, tarati sulle seguenti coordinate:</t>
  </si>
  <si>
    <t>Coordinate</t>
  </si>
  <si>
    <t>Italia</t>
  </si>
  <si>
    <t>Tempo</t>
  </si>
  <si>
    <t>Dal 1997 al 2017</t>
  </si>
  <si>
    <t>Sesso</t>
  </si>
  <si>
    <t>Entrambi</t>
  </si>
  <si>
    <t>Età</t>
  </si>
  <si>
    <t>30-40-50</t>
  </si>
  <si>
    <t>La tabella riporta i valori delle MEDIE per le tre età, su tre colonne diverse (2000, 2010, 2020)</t>
  </si>
  <si>
    <t>Specie</t>
  </si>
  <si>
    <t>Umana</t>
  </si>
  <si>
    <t>Uomini</t>
  </si>
  <si>
    <t>Donne</t>
  </si>
  <si>
    <t>Comportamento</t>
  </si>
  <si>
    <t>30 Anni</t>
  </si>
  <si>
    <t>40 Anni</t>
  </si>
  <si>
    <t>50 Anni</t>
  </si>
  <si>
    <t>Mangiare</t>
  </si>
  <si>
    <t>Dormire</t>
  </si>
  <si>
    <t>Nucleo Familiare</t>
  </si>
  <si>
    <t>Stipendio [€]</t>
  </si>
  <si>
    <t>Patrimonio [€]</t>
  </si>
  <si>
    <t>Cura persona</t>
  </si>
  <si>
    <t>Lavoro</t>
  </si>
  <si>
    <t>Faccende</t>
  </si>
  <si>
    <t>Spostamenti</t>
  </si>
  <si>
    <t>Tempo Libero</t>
  </si>
  <si>
    <t>Affetti</t>
  </si>
  <si>
    <t>Studiare</t>
  </si>
  <si>
    <t>Studio, Investimento su sé stessi</t>
  </si>
  <si>
    <t>Totale</t>
  </si>
  <si>
    <t>Note:</t>
  </si>
  <si>
    <t>Là dove il valore della media dipende dall'anno, è stato tarato sul sottoscritto (i.e. 30 anni = 2000, 40 anni = 2010, 50 anni = 2020)</t>
  </si>
  <si>
    <t>Idem per la posizione geografica: Italia Nord-Est a 30 anni, Nord-Ovest a 40 e 50</t>
  </si>
  <si>
    <t xml:space="preserve">Affetti: </t>
  </si>
  <si>
    <t xml:space="preserve">Per affetti si intende il tempo passato con altre persone (familiari e/o amici). </t>
  </si>
  <si>
    <t>Perciò è stato ottenuto sommando il tempo medio dedicato alla famiglia con quello della Vita Sociale (sottratto dal Tempo Libero)</t>
  </si>
  <si>
    <t>Dettagli calcolo Patrimonio</t>
  </si>
  <si>
    <t>Riportiamo qui sotto i valori medi del valore Prima Casa e del Denaro in Banca degli italiani in funzione degli anni (i.e. l'unica variabile indipendente è l'anno)</t>
  </si>
  <si>
    <t>Anno</t>
  </si>
  <si>
    <t>Casa</t>
  </si>
  <si>
    <t>Auto</t>
  </si>
  <si>
    <t>Banca</t>
  </si>
  <si>
    <t>Totale (*)</t>
  </si>
  <si>
    <t>(*) Il totale tiene invece conto dell'età (non è detto che chi aveva 30 anni nel 2000 possedesse auto e casa di proprietà). Vediamo come:</t>
  </si>
  <si>
    <t>L'età media di acquisto 1° casa (dati 2013) è circa 39 anni -&gt; approssimiamo a 40 → consideriamo la casa solo a partire da questa età</t>
  </si>
  <si>
    <t>Autovettura</t>
  </si>
  <si>
    <t>1. Circa il 70% degli italiani compra un auto usata anziché nuova (consideriamo questa scelta, perché è la Moda). Nel 2017 un'auto usata costava in media 12.000€</t>
  </si>
  <si>
    <t>2. Tenendo conto che il prezzo dell'auto usata scende di circa 1000€ all'anno, e che gli italiani la cambiano ogni 5-10 anni,</t>
  </si>
  <si>
    <t>ne segue che l'auto di un italiano vale in media 7.000€ (svalutazione medio di un auto usata da 12.000€ dopo 5 anni)</t>
  </si>
  <si>
    <t>Infine dimezziamo tale valore per le fasce di età di 20 e 30 anni, perché di solito i neopatentati posseggono auto più economiche.</t>
  </si>
  <si>
    <t>3. Per gli anni precedenti al 2017 prendiamo i valori medi di un auto nuova (colonna C qui sotto) e usiamoli per trovare la percentuale di “deflazione” (colonna E)</t>
  </si>
  <si>
    <t>In questo modo abbiamo una stima della variazione dei prezzi di mercato negli anni → la usiamo per “normalizzare nel tempo” la stima di 7.000€ del 2017</t>
  </si>
  <si>
    <t>Valore medio delle auto nuove in Italia (NON utilizzato perché la Moda indica l'acquisto di un auto usata anziché nuova)</t>
  </si>
  <si>
    <t>Riportiamo questi dati solo perché li abbiamo usati per stimare l'andamento del prezzo dell'usato rispetto al punto 2., relativo al 2017</t>
  </si>
  <si>
    <t>Dato</t>
  </si>
  <si>
    <t>Valore</t>
  </si>
  <si>
    <t>Percentuale</t>
  </si>
  <si>
    <t>Usato</t>
  </si>
  <si>
    <t>Automobile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</si>
</sst>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;[RED]\-[$€-410]\ #,##0"/>
    <numFmt numFmtId="166" formatCode="#,##0"/>
    <numFmt numFmtId="167" formatCode="0%"/>
    <numFmt numFmtId="168" formatCode="0.00%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i/>
      <sz val="11"/>
      <name val="Cambria"/>
      <family val="1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/>
      <protection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Border="1" applyAlignme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5" fontId="4" fillId="0" borderId="0" xfId="20" applyNumberFormat="1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7" fillId="0" borderId="0" xfId="20" applyFont="1" applyBorder="1" applyAlignment="1">
      <alignment horizontal="right"/>
      <protection/>
    </xf>
    <xf numFmtId="164" fontId="4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/>
      <protection/>
    </xf>
    <xf numFmtId="164" fontId="7" fillId="0" borderId="0" xfId="20" applyFont="1" applyAlignment="1">
      <alignment horizontal="center"/>
      <protection/>
    </xf>
    <xf numFmtId="164" fontId="0" fillId="0" borderId="0" xfId="0" applyFont="1" applyAlignment="1">
      <alignment horizontal="center"/>
    </xf>
    <xf numFmtId="166" fontId="4" fillId="0" borderId="0" xfId="20" applyNumberFormat="1" applyFont="1" applyAlignment="1">
      <alignment horizontal="center"/>
      <protection/>
    </xf>
    <xf numFmtId="165" fontId="1" fillId="0" borderId="0" xfId="20" applyNumberFormat="1" applyAlignment="1">
      <alignment horizontal="center"/>
      <protection/>
    </xf>
    <xf numFmtId="164" fontId="4" fillId="0" borderId="1" xfId="20" applyFont="1" applyBorder="1" applyAlignment="1">
      <alignment/>
      <protection/>
    </xf>
    <xf numFmtId="164" fontId="4" fillId="0" borderId="2" xfId="20" applyFont="1" applyBorder="1" applyAlignment="1">
      <alignment/>
      <protection/>
    </xf>
    <xf numFmtId="164" fontId="8" fillId="0" borderId="3" xfId="20" applyFont="1" applyBorder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4" fillId="0" borderId="4" xfId="20" applyFont="1" applyBorder="1">
      <alignment/>
      <protection/>
    </xf>
    <xf numFmtId="164" fontId="4" fillId="0" borderId="3" xfId="20" applyFont="1" applyBorder="1" applyAlignment="1">
      <alignment/>
      <protection/>
    </xf>
    <xf numFmtId="166" fontId="4" fillId="0" borderId="0" xfId="20" applyNumberFormat="1" applyFont="1" applyAlignment="1">
      <alignment/>
      <protection/>
    </xf>
    <xf numFmtId="167" fontId="4" fillId="0" borderId="0" xfId="20" applyNumberFormat="1" applyFont="1" applyAlignment="1">
      <alignment/>
      <protection/>
    </xf>
    <xf numFmtId="168" fontId="4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164" fontId="4" fillId="0" borderId="5" xfId="20" applyFont="1" applyBorder="1" applyAlignment="1">
      <alignment/>
      <protection/>
    </xf>
    <xf numFmtId="166" fontId="4" fillId="0" borderId="6" xfId="20" applyNumberFormat="1" applyFont="1" applyBorder="1" applyAlignment="1">
      <alignment/>
      <protection/>
    </xf>
    <xf numFmtId="164" fontId="4" fillId="0" borderId="6" xfId="20" applyFont="1" applyBorder="1" applyAlignment="1">
      <alignment/>
      <protection/>
    </xf>
    <xf numFmtId="168" fontId="4" fillId="0" borderId="6" xfId="20" applyNumberFormat="1" applyFont="1" applyBorder="1">
      <alignment/>
      <protection/>
    </xf>
    <xf numFmtId="166" fontId="4" fillId="0" borderId="6" xfId="20" applyNumberFormat="1" applyFont="1" applyBorder="1">
      <alignment/>
      <protection/>
    </xf>
    <xf numFmtId="164" fontId="4" fillId="0" borderId="6" xfId="20" applyFont="1" applyBorder="1">
      <alignment/>
      <protection/>
    </xf>
    <xf numFmtId="164" fontId="4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10.140625" style="1" customWidth="1"/>
    <col min="2" max="2" width="18.57421875" style="1" customWidth="1"/>
    <col min="3" max="3" width="16.421875" style="1" customWidth="1"/>
    <col min="4" max="6" width="14.421875" style="1" customWidth="1"/>
    <col min="7" max="7" width="19.28125" style="1" customWidth="1"/>
    <col min="8" max="9" width="14.421875" style="1" customWidth="1"/>
    <col min="10" max="10" width="19.00390625" style="1" customWidth="1"/>
    <col min="11" max="16384" width="14.421875" style="1" customWidth="1"/>
  </cols>
  <sheetData>
    <row r="2" spans="2:11" ht="1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4" spans="2:3" ht="13.5" customHeight="1">
      <c r="B4" s="3" t="s">
        <v>1</v>
      </c>
      <c r="C4" s="4" t="s">
        <v>2</v>
      </c>
    </row>
    <row r="5" spans="2:11" ht="13.5" customHeight="1">
      <c r="B5" s="3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</row>
    <row r="6" spans="2:3" ht="13.5" customHeight="1">
      <c r="B6" s="3" t="s">
        <v>5</v>
      </c>
      <c r="C6" s="4" t="s">
        <v>6</v>
      </c>
    </row>
    <row r="7" spans="2:11" ht="13.5" customHeight="1">
      <c r="B7" s="3" t="s">
        <v>7</v>
      </c>
      <c r="C7" s="4" t="s">
        <v>8</v>
      </c>
      <c r="D7" s="6" t="s">
        <v>9</v>
      </c>
      <c r="E7" s="6"/>
      <c r="F7" s="6"/>
      <c r="G7" s="6"/>
      <c r="H7" s="6"/>
      <c r="I7" s="6"/>
      <c r="J7" s="6"/>
      <c r="K7" s="6"/>
    </row>
    <row r="8" spans="2:3" ht="13.5" customHeight="1">
      <c r="B8" s="3" t="s">
        <v>10</v>
      </c>
      <c r="C8" s="4" t="s">
        <v>11</v>
      </c>
    </row>
    <row r="10" spans="2:10" ht="13.5" customHeight="1">
      <c r="B10" s="7" t="s">
        <v>12</v>
      </c>
      <c r="C10" s="7"/>
      <c r="D10" s="7"/>
      <c r="E10" s="7"/>
      <c r="G10" s="7" t="s">
        <v>13</v>
      </c>
      <c r="H10" s="7"/>
      <c r="I10" s="7"/>
      <c r="J10" s="7"/>
    </row>
    <row r="11" spans="2:10" ht="13.5" customHeight="1">
      <c r="B11" s="8" t="s">
        <v>14</v>
      </c>
      <c r="C11" s="8" t="s">
        <v>15</v>
      </c>
      <c r="D11" s="8" t="s">
        <v>16</v>
      </c>
      <c r="E11" s="8" t="s">
        <v>17</v>
      </c>
      <c r="G11" s="8" t="s">
        <v>14</v>
      </c>
      <c r="H11" s="8" t="s">
        <v>15</v>
      </c>
      <c r="I11" s="8" t="s">
        <v>16</v>
      </c>
      <c r="J11" s="8" t="s">
        <v>17</v>
      </c>
    </row>
    <row r="12" spans="1:10" ht="13.5" customHeight="1">
      <c r="A12" s="4">
        <v>1</v>
      </c>
      <c r="B12" s="9" t="s">
        <v>18</v>
      </c>
      <c r="C12" s="9">
        <v>2</v>
      </c>
      <c r="D12" s="9">
        <v>2</v>
      </c>
      <c r="E12" s="9">
        <v>2</v>
      </c>
      <c r="G12" s="9" t="s">
        <v>18</v>
      </c>
      <c r="H12" s="9">
        <v>1.9</v>
      </c>
      <c r="I12" s="9">
        <v>1.9</v>
      </c>
      <c r="J12" s="9">
        <v>1.9</v>
      </c>
    </row>
    <row r="13" spans="1:10" ht="13.5" customHeight="1">
      <c r="A13" s="4">
        <v>2</v>
      </c>
      <c r="B13" s="9" t="s">
        <v>19</v>
      </c>
      <c r="C13" s="9">
        <v>8.2</v>
      </c>
      <c r="D13" s="9">
        <v>8</v>
      </c>
      <c r="E13" s="9">
        <v>7</v>
      </c>
      <c r="G13" s="9" t="s">
        <v>19</v>
      </c>
      <c r="H13" s="9">
        <v>8.2</v>
      </c>
      <c r="I13" s="9">
        <v>7</v>
      </c>
      <c r="J13" s="9">
        <v>7</v>
      </c>
    </row>
    <row r="14" spans="1:10" ht="13.5" customHeight="1">
      <c r="A14" s="4">
        <v>3</v>
      </c>
      <c r="B14" s="10" t="s">
        <v>20</v>
      </c>
      <c r="C14" s="9">
        <v>2.5</v>
      </c>
      <c r="D14" s="9">
        <v>2.3</v>
      </c>
      <c r="E14" s="9">
        <v>2.1</v>
      </c>
      <c r="G14" s="10" t="s">
        <v>20</v>
      </c>
      <c r="H14" s="9">
        <v>2.5</v>
      </c>
      <c r="I14" s="9">
        <v>2.3</v>
      </c>
      <c r="J14" s="9">
        <v>2.1</v>
      </c>
    </row>
    <row r="15" spans="1:10" ht="13.5" customHeight="1">
      <c r="A15" s="4">
        <v>4</v>
      </c>
      <c r="B15" s="10" t="s">
        <v>21</v>
      </c>
      <c r="C15" s="9">
        <v>1440</v>
      </c>
      <c r="D15" s="9">
        <v>1560</v>
      </c>
      <c r="E15" s="9">
        <v>1700</v>
      </c>
      <c r="G15" s="10" t="s">
        <v>21</v>
      </c>
      <c r="H15" s="9">
        <v>1290</v>
      </c>
      <c r="I15" s="9">
        <v>1410</v>
      </c>
      <c r="J15" s="9">
        <v>1520</v>
      </c>
    </row>
    <row r="16" spans="1:10" ht="13.5" customHeight="1">
      <c r="A16" s="4">
        <v>5</v>
      </c>
      <c r="B16" s="10" t="s">
        <v>22</v>
      </c>
      <c r="C16" s="11">
        <f>G38</f>
        <v>10078.947368421053</v>
      </c>
      <c r="D16" s="11">
        <f>G37</f>
        <v>189394.73684210525</v>
      </c>
      <c r="E16" s="11">
        <f>G36</f>
        <v>191000</v>
      </c>
      <c r="G16" s="10" t="s">
        <v>22</v>
      </c>
      <c r="H16" s="11">
        <f>G38</f>
        <v>10078.947368421053</v>
      </c>
      <c r="I16" s="11">
        <f>G37</f>
        <v>189394.73684210525</v>
      </c>
      <c r="J16" s="11">
        <f>G36</f>
        <v>191000</v>
      </c>
    </row>
    <row r="17" spans="1:10" ht="13.5" customHeight="1">
      <c r="A17" s="3">
        <v>6</v>
      </c>
      <c r="B17" s="9" t="s">
        <v>23</v>
      </c>
      <c r="C17" s="9">
        <v>1</v>
      </c>
      <c r="D17" s="9">
        <v>1</v>
      </c>
      <c r="E17" s="9">
        <v>1.1</v>
      </c>
      <c r="G17" s="9" t="s">
        <v>23</v>
      </c>
      <c r="H17" s="9">
        <v>1</v>
      </c>
      <c r="I17" s="9">
        <v>1</v>
      </c>
      <c r="J17" s="9">
        <v>1</v>
      </c>
    </row>
    <row r="18" spans="1:10" ht="13.5" customHeight="1">
      <c r="A18" s="3">
        <v>7</v>
      </c>
      <c r="B18" s="12" t="s">
        <v>24</v>
      </c>
      <c r="C18" s="9">
        <v>3.25</v>
      </c>
      <c r="D18" s="9">
        <v>4.45</v>
      </c>
      <c r="E18" s="9">
        <v>4.5</v>
      </c>
      <c r="G18" s="12" t="s">
        <v>24</v>
      </c>
      <c r="H18" s="9">
        <v>0.85</v>
      </c>
      <c r="I18" s="9">
        <v>2.1</v>
      </c>
      <c r="J18" s="9">
        <v>2.1</v>
      </c>
    </row>
    <row r="19" spans="1:10" ht="13.5" customHeight="1">
      <c r="A19" s="3">
        <v>8</v>
      </c>
      <c r="B19" s="12" t="s">
        <v>25</v>
      </c>
      <c r="C19" s="9">
        <v>1.55</v>
      </c>
      <c r="D19" s="9">
        <v>1.55</v>
      </c>
      <c r="E19" s="9">
        <v>1.55</v>
      </c>
      <c r="G19" s="12" t="s">
        <v>25</v>
      </c>
      <c r="H19" s="9">
        <v>5.3</v>
      </c>
      <c r="I19" s="9">
        <v>5.3</v>
      </c>
      <c r="J19" s="9">
        <v>5.3</v>
      </c>
    </row>
    <row r="20" spans="1:10" ht="13.5" customHeight="1">
      <c r="A20" s="3">
        <v>9</v>
      </c>
      <c r="B20" s="9" t="s">
        <v>26</v>
      </c>
      <c r="C20" s="9">
        <v>1.55</v>
      </c>
      <c r="D20" s="9">
        <v>1.55</v>
      </c>
      <c r="E20" s="9">
        <v>1.55</v>
      </c>
      <c r="G20" s="9" t="s">
        <v>26</v>
      </c>
      <c r="H20" s="9">
        <v>1.15</v>
      </c>
      <c r="I20" s="9">
        <v>1.15</v>
      </c>
      <c r="J20" s="9">
        <v>1.15</v>
      </c>
    </row>
    <row r="21" spans="1:11" ht="13.5" customHeight="1">
      <c r="A21" s="3">
        <v>10</v>
      </c>
      <c r="B21" s="9" t="s">
        <v>27</v>
      </c>
      <c r="C21" s="9">
        <v>3.1</v>
      </c>
      <c r="D21" s="9">
        <v>3</v>
      </c>
      <c r="E21" s="9">
        <v>4.1</v>
      </c>
      <c r="F21" s="9"/>
      <c r="G21" s="9" t="s">
        <v>27</v>
      </c>
      <c r="H21" s="9">
        <v>1.05</v>
      </c>
      <c r="I21" s="9">
        <v>2.2</v>
      </c>
      <c r="J21" s="9">
        <v>2.2</v>
      </c>
      <c r="K21" s="9"/>
    </row>
    <row r="22" spans="1:10" ht="13.5" customHeight="1">
      <c r="A22" s="4">
        <v>11</v>
      </c>
      <c r="B22" s="12" t="s">
        <v>28</v>
      </c>
      <c r="C22" s="9">
        <v>2</v>
      </c>
      <c r="D22" s="9">
        <v>2.3</v>
      </c>
      <c r="E22" s="9">
        <v>2.1</v>
      </c>
      <c r="G22" s="12" t="s">
        <v>28</v>
      </c>
      <c r="H22" s="9">
        <v>3.1</v>
      </c>
      <c r="I22" s="9">
        <v>3.1</v>
      </c>
      <c r="J22" s="9">
        <v>3.1</v>
      </c>
    </row>
    <row r="23" spans="1:11" ht="13.5" customHeight="1">
      <c r="A23" s="3">
        <v>12</v>
      </c>
      <c r="B23" s="12" t="s">
        <v>29</v>
      </c>
      <c r="C23" s="9">
        <v>1.35</v>
      </c>
      <c r="D23" s="9">
        <v>0.15</v>
      </c>
      <c r="E23" s="9">
        <v>0.1</v>
      </c>
      <c r="G23" s="12" t="s">
        <v>29</v>
      </c>
      <c r="H23" s="9">
        <v>1.45</v>
      </c>
      <c r="I23" s="9">
        <v>0.25</v>
      </c>
      <c r="J23" s="9">
        <v>0.25</v>
      </c>
      <c r="K23" s="4" t="s">
        <v>30</v>
      </c>
    </row>
    <row r="24" spans="2:10" ht="13.5" customHeight="1">
      <c r="B24" s="9"/>
      <c r="C24" s="9"/>
      <c r="D24" s="9"/>
      <c r="E24" s="9"/>
      <c r="G24" s="9"/>
      <c r="H24" s="9"/>
      <c r="I24" s="9"/>
      <c r="J24" s="9"/>
    </row>
    <row r="25" spans="2:10" ht="13.5" customHeight="1">
      <c r="B25" s="8" t="s">
        <v>31</v>
      </c>
      <c r="C25" s="9">
        <f>C12+C13+C17+C18+C19+C20+C21+C22+C23</f>
        <v>24.000000000000004</v>
      </c>
      <c r="D25" s="9">
        <f>D12+D13+D17+D18+D19+D20+D21+D22+D23</f>
        <v>24</v>
      </c>
      <c r="E25" s="9">
        <f>E12+E13+E17+E18+E19+E20+E21+E22+E23</f>
        <v>24</v>
      </c>
      <c r="G25" s="8" t="s">
        <v>31</v>
      </c>
      <c r="H25" s="9">
        <f>H12+H13+H17+H18+H19+H20+H21+H22+H23</f>
        <v>24</v>
      </c>
      <c r="I25" s="9">
        <f>I12+I13+I17+I18+I19+I20+I21+I22+I23</f>
        <v>24</v>
      </c>
      <c r="J25" s="9">
        <f>J12+J13+J17+J18+J19+J20+J21+J22+J23</f>
        <v>24</v>
      </c>
    </row>
    <row r="27" ht="13.5" customHeight="1">
      <c r="B27" s="13" t="s">
        <v>32</v>
      </c>
    </row>
    <row r="28" spans="2:10" ht="13.5" customHeight="1">
      <c r="B28" s="6" t="s">
        <v>33</v>
      </c>
      <c r="C28" s="6"/>
      <c r="D28" s="6"/>
      <c r="E28" s="6"/>
      <c r="F28" s="6"/>
      <c r="G28" s="6"/>
      <c r="H28" s="6"/>
      <c r="I28" s="6"/>
      <c r="J28" s="6"/>
    </row>
    <row r="29" spans="2:10" ht="13.5" customHeight="1">
      <c r="B29" s="6" t="s">
        <v>34</v>
      </c>
      <c r="C29" s="6"/>
      <c r="D29" s="6"/>
      <c r="E29" s="6"/>
      <c r="F29" s="6"/>
      <c r="G29" s="6"/>
      <c r="H29" s="6"/>
      <c r="I29" s="6"/>
      <c r="J29" s="6"/>
    </row>
    <row r="30" spans="2:10" ht="13.5" customHeight="1">
      <c r="B30" s="14" t="s">
        <v>35</v>
      </c>
      <c r="C30" s="15" t="s">
        <v>36</v>
      </c>
      <c r="D30" s="15"/>
      <c r="E30" s="15"/>
      <c r="F30" s="15"/>
      <c r="G30" s="15"/>
      <c r="H30" s="15"/>
      <c r="I30" s="15"/>
      <c r="J30" s="15"/>
    </row>
    <row r="31" spans="2:10" ht="13.5" customHeight="1">
      <c r="B31" s="14"/>
      <c r="C31" s="15" t="s">
        <v>37</v>
      </c>
      <c r="D31" s="15"/>
      <c r="E31" s="15"/>
      <c r="F31" s="15"/>
      <c r="G31" s="15"/>
      <c r="H31" s="15"/>
      <c r="I31" s="15"/>
      <c r="J31" s="15"/>
    </row>
    <row r="33" spans="2:10" ht="13.5" customHeight="1">
      <c r="B33" s="16" t="s">
        <v>38</v>
      </c>
      <c r="C33" s="16"/>
      <c r="D33" s="16"/>
      <c r="E33" s="16"/>
      <c r="F33" s="16"/>
      <c r="G33" s="16"/>
      <c r="H33" s="16"/>
      <c r="I33" s="16"/>
      <c r="J33" s="16"/>
    </row>
    <row r="34" spans="2:10" ht="13.5" customHeight="1">
      <c r="B34" s="6" t="s">
        <v>39</v>
      </c>
      <c r="C34" s="6"/>
      <c r="D34" s="6"/>
      <c r="E34" s="6"/>
      <c r="F34" s="6"/>
      <c r="G34" s="6"/>
      <c r="H34" s="6"/>
      <c r="I34" s="6"/>
      <c r="J34" s="6"/>
    </row>
    <row r="35" spans="2:10" ht="13.5" customHeight="1">
      <c r="B35" s="17" t="s">
        <v>40</v>
      </c>
      <c r="C35" s="17" t="s">
        <v>7</v>
      </c>
      <c r="D35" s="18" t="s">
        <v>41</v>
      </c>
      <c r="E35" s="17" t="s">
        <v>42</v>
      </c>
      <c r="F35" s="17" t="s">
        <v>43</v>
      </c>
      <c r="G35" s="17" t="s">
        <v>44</v>
      </c>
      <c r="H35"/>
      <c r="I35"/>
      <c r="J35"/>
    </row>
    <row r="36" spans="2:10" ht="13.5" customHeight="1">
      <c r="B36" s="9">
        <v>2017</v>
      </c>
      <c r="C36" s="9">
        <v>50</v>
      </c>
      <c r="D36" s="19">
        <v>170000</v>
      </c>
      <c r="E36" s="19">
        <f>F55</f>
        <v>7000</v>
      </c>
      <c r="F36" s="19">
        <v>14000</v>
      </c>
      <c r="G36" s="11">
        <f>E36+D36+F36</f>
        <v>191000</v>
      </c>
      <c r="H36"/>
      <c r="I36"/>
      <c r="J36"/>
    </row>
    <row r="37" spans="2:10" ht="13.5" customHeight="1">
      <c r="B37" s="9">
        <v>2010</v>
      </c>
      <c r="C37" s="9">
        <v>40</v>
      </c>
      <c r="D37" s="19">
        <v>173000</v>
      </c>
      <c r="E37" s="19">
        <f>F56</f>
        <v>5894.736842105262</v>
      </c>
      <c r="F37" s="19">
        <v>10500</v>
      </c>
      <c r="G37" s="11">
        <f>E37+D37+F37</f>
        <v>189394.73684210525</v>
      </c>
      <c r="H37"/>
      <c r="I37"/>
      <c r="J37"/>
    </row>
    <row r="38" spans="2:10" ht="13.5" customHeight="1">
      <c r="B38" s="9">
        <v>2000</v>
      </c>
      <c r="C38" s="9">
        <v>30</v>
      </c>
      <c r="D38" s="19">
        <v>167000</v>
      </c>
      <c r="E38" s="19">
        <f>F57/2</f>
        <v>2578.9473684210525</v>
      </c>
      <c r="F38" s="19">
        <v>7500</v>
      </c>
      <c r="G38" s="20">
        <f>E38+F38</f>
        <v>10078.947368421053</v>
      </c>
      <c r="H38"/>
      <c r="I38"/>
      <c r="J38"/>
    </row>
    <row r="39" spans="2:10" ht="13.5" customHeight="1">
      <c r="B39" s="9">
        <v>1990</v>
      </c>
      <c r="C39" s="9">
        <v>20</v>
      </c>
      <c r="D39" s="19">
        <v>167000</v>
      </c>
      <c r="E39" s="19">
        <f>F58/2</f>
        <v>2026.3157894736844</v>
      </c>
      <c r="F39" s="19">
        <v>5500</v>
      </c>
      <c r="G39" s="20">
        <f>E39+F39</f>
        <v>7526.315789473684</v>
      </c>
      <c r="H39"/>
      <c r="I39"/>
      <c r="J39"/>
    </row>
    <row r="41" spans="2:10" ht="13.5" customHeight="1">
      <c r="B41" s="6" t="s">
        <v>45</v>
      </c>
      <c r="C41" s="6"/>
      <c r="D41" s="6"/>
      <c r="E41" s="6"/>
      <c r="F41" s="6"/>
      <c r="G41" s="6"/>
      <c r="H41" s="6"/>
      <c r="I41" s="6"/>
      <c r="J41" s="6"/>
    </row>
    <row r="42" spans="2:10" ht="13.5" customHeight="1">
      <c r="B42" s="16" t="s">
        <v>41</v>
      </c>
      <c r="C42" s="6"/>
      <c r="D42" s="6"/>
      <c r="E42" s="6"/>
      <c r="F42" s="6"/>
      <c r="G42" s="6"/>
      <c r="H42" s="6"/>
      <c r="I42" s="6"/>
      <c r="J42" s="6"/>
    </row>
    <row r="43" spans="2:10" ht="13.5" customHeight="1">
      <c r="B43" s="6" t="s">
        <v>46</v>
      </c>
      <c r="C43" s="6"/>
      <c r="D43" s="6"/>
      <c r="E43" s="6"/>
      <c r="F43" s="6"/>
      <c r="G43" s="6"/>
      <c r="H43" s="6"/>
      <c r="I43" s="6"/>
      <c r="J43" s="6"/>
    </row>
    <row r="44" spans="2:10" ht="13.5" customHeight="1">
      <c r="B44" s="16" t="s">
        <v>47</v>
      </c>
      <c r="C44" s="16"/>
      <c r="D44" s="16"/>
      <c r="E44" s="16"/>
      <c r="F44" s="16"/>
      <c r="G44" s="16"/>
      <c r="H44" s="16"/>
      <c r="I44" s="16"/>
      <c r="J44" s="16"/>
    </row>
    <row r="45" spans="2:10" ht="13.5" customHeight="1">
      <c r="B45" s="6" t="s">
        <v>48</v>
      </c>
      <c r="C45" s="6"/>
      <c r="D45" s="6"/>
      <c r="E45" s="6"/>
      <c r="F45" s="6"/>
      <c r="G45" s="6"/>
      <c r="H45" s="6"/>
      <c r="I45" s="6"/>
      <c r="J45" s="6"/>
    </row>
    <row r="46" spans="2:10" ht="13.5" customHeight="1">
      <c r="B46" s="6" t="s">
        <v>49</v>
      </c>
      <c r="C46" s="6"/>
      <c r="D46" s="6"/>
      <c r="E46" s="6"/>
      <c r="F46" s="6"/>
      <c r="G46" s="6"/>
      <c r="H46" s="6"/>
      <c r="I46" s="6"/>
      <c r="J46" s="6"/>
    </row>
    <row r="47" spans="2:10" ht="13.5" customHeight="1">
      <c r="B47" s="6" t="s">
        <v>50</v>
      </c>
      <c r="C47" s="6"/>
      <c r="D47" s="6"/>
      <c r="E47" s="6"/>
      <c r="F47" s="6"/>
      <c r="G47" s="6"/>
      <c r="H47" s="6"/>
      <c r="I47" s="6"/>
      <c r="J47" s="6"/>
    </row>
    <row r="48" spans="2:10" ht="13.5" customHeight="1">
      <c r="B48" s="6" t="s">
        <v>51</v>
      </c>
      <c r="C48" s="6"/>
      <c r="D48" s="6"/>
      <c r="E48" s="6"/>
      <c r="F48" s="6"/>
      <c r="G48" s="6"/>
      <c r="H48" s="6"/>
      <c r="I48" s="6"/>
      <c r="J48" s="6"/>
    </row>
    <row r="49" spans="2:10" ht="13.5" customHeight="1">
      <c r="B49" s="6" t="s">
        <v>52</v>
      </c>
      <c r="C49" s="6"/>
      <c r="D49" s="6"/>
      <c r="E49" s="6"/>
      <c r="F49" s="6"/>
      <c r="G49" s="6"/>
      <c r="H49" s="6"/>
      <c r="I49" s="6"/>
      <c r="J49" s="6"/>
    </row>
    <row r="50" spans="2:10" ht="13.5" customHeight="1">
      <c r="B50" s="6" t="s">
        <v>53</v>
      </c>
      <c r="C50" s="6"/>
      <c r="D50" s="6"/>
      <c r="E50" s="6"/>
      <c r="F50" s="6"/>
      <c r="G50" s="6"/>
      <c r="H50" s="6"/>
      <c r="I50" s="6"/>
      <c r="J50" s="6"/>
    </row>
    <row r="52" spans="2:10" ht="13.5" customHeight="1">
      <c r="B52" s="21" t="s">
        <v>54</v>
      </c>
      <c r="C52" s="21"/>
      <c r="D52" s="21"/>
      <c r="E52" s="21"/>
      <c r="F52" s="21"/>
      <c r="G52" s="21"/>
      <c r="H52" s="21"/>
      <c r="I52" s="21"/>
      <c r="J52" s="21"/>
    </row>
    <row r="53" spans="2:10" ht="13.5" customHeight="1">
      <c r="B53" s="22" t="s">
        <v>55</v>
      </c>
      <c r="C53" s="22"/>
      <c r="D53" s="22"/>
      <c r="E53" s="22"/>
      <c r="F53" s="22"/>
      <c r="G53" s="22"/>
      <c r="H53" s="22"/>
      <c r="I53" s="22"/>
      <c r="J53" s="22"/>
    </row>
    <row r="54" spans="2:10" ht="13.5" customHeight="1">
      <c r="B54" s="23" t="s">
        <v>56</v>
      </c>
      <c r="C54" s="24" t="s">
        <v>57</v>
      </c>
      <c r="D54" s="24" t="s">
        <v>40</v>
      </c>
      <c r="E54" s="24" t="s">
        <v>58</v>
      </c>
      <c r="F54" s="24" t="s">
        <v>59</v>
      </c>
      <c r="J54" s="25"/>
    </row>
    <row r="55" spans="2:10" ht="13.5" customHeight="1">
      <c r="B55" s="26" t="s">
        <v>60</v>
      </c>
      <c r="C55" s="27">
        <v>19000</v>
      </c>
      <c r="D55" s="4">
        <v>2017</v>
      </c>
      <c r="E55" s="28">
        <v>1</v>
      </c>
      <c r="F55" s="27">
        <v>7000</v>
      </c>
      <c r="J55" s="25"/>
    </row>
    <row r="56" spans="2:10" ht="13.5" customHeight="1">
      <c r="B56" s="26" t="s">
        <v>60</v>
      </c>
      <c r="C56" s="27">
        <v>16000</v>
      </c>
      <c r="D56" s="4">
        <v>2010</v>
      </c>
      <c r="E56" s="29">
        <f>C56/$C$55</f>
        <v>0.8421052631578947</v>
      </c>
      <c r="F56" s="30">
        <f>$F$55*E56</f>
        <v>5894.736842105262</v>
      </c>
      <c r="J56" s="25"/>
    </row>
    <row r="57" spans="2:10" ht="13.5" customHeight="1">
      <c r="B57" s="26" t="s">
        <v>60</v>
      </c>
      <c r="C57" s="27">
        <v>14000</v>
      </c>
      <c r="D57" s="4">
        <v>2000</v>
      </c>
      <c r="E57" s="29">
        <f>C57/$C$55</f>
        <v>0.7368421052631579</v>
      </c>
      <c r="F57" s="30">
        <f>$F$55*E57</f>
        <v>5157.894736842105</v>
      </c>
      <c r="J57" s="25"/>
    </row>
    <row r="58" spans="2:10" ht="13.5" customHeight="1">
      <c r="B58" s="31" t="s">
        <v>60</v>
      </c>
      <c r="C58" s="32">
        <v>11000</v>
      </c>
      <c r="D58" s="33">
        <v>1990</v>
      </c>
      <c r="E58" s="34">
        <f>C58/$C$55</f>
        <v>0.5789473684210527</v>
      </c>
      <c r="F58" s="35">
        <f>$F$55*E58</f>
        <v>4052.631578947369</v>
      </c>
      <c r="G58" s="36"/>
      <c r="H58" s="36"/>
      <c r="I58" s="36"/>
      <c r="J58" s="37"/>
    </row>
  </sheetData>
  <sheetProtection selectLockedCells="1" selectUnlockedCells="1"/>
  <mergeCells count="22">
    <mergeCell ref="B2:K2"/>
    <mergeCell ref="D5:K5"/>
    <mergeCell ref="D7:K7"/>
    <mergeCell ref="B10:E10"/>
    <mergeCell ref="G10:J10"/>
    <mergeCell ref="B28:J28"/>
    <mergeCell ref="B29:J29"/>
    <mergeCell ref="C30:J30"/>
    <mergeCell ref="C31:J31"/>
    <mergeCell ref="B33:J33"/>
    <mergeCell ref="B34:J34"/>
    <mergeCell ref="B41:J41"/>
    <mergeCell ref="B43:J43"/>
    <mergeCell ref="B44:J44"/>
    <mergeCell ref="B45:J45"/>
    <mergeCell ref="B46:J46"/>
    <mergeCell ref="B47:J47"/>
    <mergeCell ref="B48:J48"/>
    <mergeCell ref="B49:J49"/>
    <mergeCell ref="B50:J50"/>
    <mergeCell ref="B52:J52"/>
    <mergeCell ref="B53:J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modified xsi:type="dcterms:W3CDTF">2018-04-23T19:21:31Z</dcterms:modified>
  <cp:category/>
  <cp:version/>
  <cp:contentType/>
  <cp:contentStatus/>
  <cp:revision>21</cp:revision>
</cp:coreProperties>
</file>