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1"/>
  </bookViews>
  <sheets>
    <sheet name="Data" sheetId="1" r:id="rId1"/>
    <sheet name="Measu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O6" authorId="0">
      <text>
        <r>
          <rPr>
            <sz val="10"/>
            <rFont val="Arial"/>
            <family val="2"/>
          </rPr>
          <t>For simplicity's sake, round area (described by Radius) are considered squared areas like 2</t>
        </r>
        <r>
          <rPr>
            <sz val="10"/>
            <rFont val="Arial"/>
            <family val="2"/>
          </rPr>
          <t>∙</t>
        </r>
        <r>
          <rPr>
            <sz val="10"/>
            <rFont val="Arial"/>
            <family val="2"/>
          </rPr>
          <t>r x 2∙r.</t>
        </r>
      </text>
    </comment>
  </commentList>
</comments>
</file>

<file path=xl/sharedStrings.xml><?xml version="1.0" encoding="utf-8"?>
<sst xmlns="http://schemas.openxmlformats.org/spreadsheetml/2006/main" count="88" uniqueCount="63">
  <si>
    <t>Sheets reporting the theoretical values of  the character main skills (as fetched from the in-game Skill panel)</t>
  </si>
  <si>
    <t>Skills data</t>
  </si>
  <si>
    <t>ID</t>
  </si>
  <si>
    <t>Group</t>
  </si>
  <si>
    <t>Skill</t>
  </si>
  <si>
    <t>Cast [s]</t>
  </si>
  <si>
    <t>Cost</t>
  </si>
  <si>
    <t>Type</t>
  </si>
  <si>
    <t>Base</t>
  </si>
  <si>
    <t>Skill Damage</t>
  </si>
  <si>
    <t>DPS</t>
  </si>
  <si>
    <t>Range [m]</t>
  </si>
  <si>
    <t>Times</t>
  </si>
  <si>
    <t>Total</t>
  </si>
  <si>
    <t>Area [m^2]</t>
  </si>
  <si>
    <t>Notes</t>
  </si>
  <si>
    <t>Dark magic</t>
  </si>
  <si>
    <t>Crystal Weapon II</t>
  </si>
  <si>
    <t>Stamina</t>
  </si>
  <si>
    <t>Physical</t>
  </si>
  <si>
    <t>Staff?</t>
  </si>
  <si>
    <t>Charges staff attacks for 4 seconds. Target gets -800 armour for 5 seconds</t>
  </si>
  <si>
    <t>Restraining Prison I</t>
  </si>
  <si>
    <t>Magicka</t>
  </si>
  <si>
    <t>???</t>
  </si>
  <si>
    <t>18x6</t>
  </si>
  <si>
    <t>Increase health in proportion to number of blocked enemies</t>
  </si>
  <si>
    <t>Daedric Summoning</t>
  </si>
  <si>
    <t>Haunting Curse I</t>
  </si>
  <si>
    <t>Magical</t>
  </si>
  <si>
    <t>Applies after 12+8.5 sec (twice). Deals 1.983 Mag. Dam. to allies for 3.5 sec</t>
  </si>
  <si>
    <t>Storm Calling</t>
  </si>
  <si>
    <t>Mage's Wrath</t>
  </si>
  <si>
    <t>Shock</t>
  </si>
  <si>
    <t>4x4</t>
  </si>
  <si>
    <t>Hurricane I</t>
  </si>
  <si>
    <t>7x7</t>
  </si>
  <si>
    <t>Actually starts with radius 5 and ends with radius 9 (average = 7)</t>
  </si>
  <si>
    <t>Destruction Staff</t>
  </si>
  <si>
    <t>Force Shock IV</t>
  </si>
  <si>
    <t>Special</t>
  </si>
  <si>
    <t>Deals 1.034 damages three times (Flame, Frost and Shock)</t>
  </si>
  <si>
    <t>Overload</t>
  </si>
  <si>
    <t>Ultimate</t>
  </si>
  <si>
    <t>Staff values</t>
  </si>
  <si>
    <t>Range</t>
  </si>
  <si>
    <t>Damage</t>
  </si>
  <si>
    <t>Sheets used to measure hits of different skills, in order to evaluate the actual average DPH and DPS values</t>
  </si>
  <si>
    <t>Target</t>
  </si>
  <si>
    <t>Hits</t>
  </si>
  <si>
    <t>Time</t>
  </si>
  <si>
    <t>DPH</t>
  </si>
  <si>
    <t>Only bare Staff</t>
  </si>
  <si>
    <t>---</t>
  </si>
  <si>
    <t>Staff + Crystal Weapon</t>
  </si>
  <si>
    <t>Staff + Overload</t>
  </si>
  <si>
    <t>Staff + Overload + Crystal Weapon</t>
  </si>
  <si>
    <t>Stamina + Ultimate</t>
  </si>
  <si>
    <t>Force Shock</t>
  </si>
  <si>
    <t>Force Shock + Overload</t>
  </si>
  <si>
    <t>Magicka + Ultimate</t>
  </si>
  <si>
    <t>Force Shock + Crystal Weapon</t>
  </si>
  <si>
    <t>Magicka + Stamina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</si>
</sst>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 horizontal="left"/>
    </xf>
    <xf numFmtId="165" fontId="0" fillId="2" borderId="0" xfId="0" applyNumberFormat="1" applyFill="1" applyAlignment="1">
      <alignment horizontal="center"/>
    </xf>
    <xf numFmtId="164" fontId="2" fillId="0" borderId="0" xfId="0" applyFont="1" applyAlignment="1">
      <alignment horizontal="left"/>
    </xf>
    <xf numFmtId="164" fontId="0" fillId="4" borderId="0" xfId="0" applyFill="1" applyAlignment="1">
      <alignment horizontal="center"/>
    </xf>
    <xf numFmtId="164" fontId="0" fillId="4" borderId="0" xfId="0" applyFont="1" applyFill="1" applyAlignment="1">
      <alignment horizontal="left"/>
    </xf>
    <xf numFmtId="165" fontId="0" fillId="4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4" fontId="0" fillId="5" borderId="0" xfId="0" applyFont="1" applyFill="1" applyAlignment="1">
      <alignment horizontal="left"/>
    </xf>
    <xf numFmtId="164" fontId="1" fillId="4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6" borderId="0" xfId="0" applyFill="1" applyAlignment="1">
      <alignment horizontal="center"/>
    </xf>
    <xf numFmtId="164" fontId="1" fillId="6" borderId="0" xfId="0" applyFont="1" applyFill="1" applyBorder="1" applyAlignment="1">
      <alignment horizontal="center"/>
    </xf>
    <xf numFmtId="164" fontId="1" fillId="6" borderId="0" xfId="0" applyFont="1" applyFill="1" applyAlignment="1">
      <alignment horizontal="center"/>
    </xf>
    <xf numFmtId="164" fontId="0" fillId="6" borderId="0" xfId="0" applyFont="1" applyFill="1" applyAlignment="1">
      <alignment horizontal="left"/>
    </xf>
    <xf numFmtId="165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zoomScale="110" zoomScaleNormal="110" workbookViewId="0" topLeftCell="A1">
      <selection activeCell="B2" sqref="B2"/>
    </sheetView>
  </sheetViews>
  <sheetFormatPr defaultColWidth="12.57421875" defaultRowHeight="12.75"/>
  <cols>
    <col min="1" max="1" width="3.140625" style="0" customWidth="1"/>
    <col min="2" max="2" width="4.7109375" style="1" customWidth="1"/>
    <col min="3" max="4" width="18.140625" style="1" customWidth="1"/>
    <col min="5" max="5" width="7.7109375" style="1" customWidth="1"/>
    <col min="6" max="6" width="7.140625" style="1" customWidth="1"/>
    <col min="7" max="7" width="8.7109375" style="1" customWidth="1"/>
    <col min="8" max="8" width="6.28125" style="1" customWidth="1"/>
    <col min="9" max="9" width="6.00390625" style="1" customWidth="1"/>
    <col min="10" max="10" width="11.00390625" style="1" customWidth="1"/>
    <col min="11" max="11" width="8.57421875" style="1" customWidth="1"/>
    <col min="12" max="12" width="10.8515625" style="1" customWidth="1"/>
    <col min="13" max="13" width="7.140625" style="1" customWidth="1"/>
    <col min="14" max="14" width="8.00390625" style="1" customWidth="1"/>
    <col min="15" max="15" width="10.7109375" style="1" customWidth="1"/>
    <col min="16" max="16" width="57.421875" style="1" customWidth="1"/>
    <col min="17" max="17" width="6.28125" style="1" customWidth="1"/>
    <col min="18" max="16384" width="11.57421875" style="1" customWidth="1"/>
  </cols>
  <sheetData>
    <row r="2" spans="2:15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2.75"/>
    <row r="4" spans="2:20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/>
      <c r="S4"/>
      <c r="T4"/>
    </row>
    <row r="5" spans="18:20" ht="12.75">
      <c r="R5"/>
      <c r="S5"/>
      <c r="T5"/>
    </row>
    <row r="6" spans="2:20" ht="12.7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  <c r="J6" s="5"/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R6"/>
      <c r="S6"/>
      <c r="T6"/>
    </row>
    <row r="7" spans="2:16" ht="12.75">
      <c r="B7" s="6">
        <v>1</v>
      </c>
      <c r="C7" s="7" t="s">
        <v>16</v>
      </c>
      <c r="D7" s="7" t="s">
        <v>17</v>
      </c>
      <c r="E7" s="6">
        <v>0</v>
      </c>
      <c r="F7" s="8">
        <v>2226</v>
      </c>
      <c r="G7" s="6" t="s">
        <v>18</v>
      </c>
      <c r="H7" s="8">
        <f>D19</f>
        <v>1100</v>
      </c>
      <c r="I7" s="8">
        <v>2839</v>
      </c>
      <c r="J7" s="6" t="s">
        <v>19</v>
      </c>
      <c r="K7" s="8">
        <f>H7+I7</f>
        <v>3939</v>
      </c>
      <c r="L7" s="8" t="s">
        <v>20</v>
      </c>
      <c r="M7" s="6">
        <v>1</v>
      </c>
      <c r="N7" s="8">
        <f>K7*M7</f>
        <v>3939</v>
      </c>
      <c r="O7" s="6">
        <v>0</v>
      </c>
      <c r="P7" s="9" t="s">
        <v>21</v>
      </c>
    </row>
    <row r="8" spans="2:16" ht="12.75">
      <c r="B8" s="10">
        <v>2</v>
      </c>
      <c r="C8" s="11" t="s">
        <v>16</v>
      </c>
      <c r="D8" s="11" t="s">
        <v>22</v>
      </c>
      <c r="E8" s="10">
        <v>0</v>
      </c>
      <c r="F8" s="12">
        <v>3785</v>
      </c>
      <c r="G8" s="10" t="s">
        <v>23</v>
      </c>
      <c r="H8" s="10">
        <v>0</v>
      </c>
      <c r="I8" s="10">
        <v>0</v>
      </c>
      <c r="J8" s="10" t="s">
        <v>19</v>
      </c>
      <c r="K8" s="12">
        <f>H8+I8</f>
        <v>0</v>
      </c>
      <c r="L8" s="12" t="s">
        <v>24</v>
      </c>
      <c r="M8" s="10">
        <v>4</v>
      </c>
      <c r="N8" s="10">
        <v>0</v>
      </c>
      <c r="O8" s="10" t="s">
        <v>25</v>
      </c>
      <c r="P8" s="9" t="s">
        <v>26</v>
      </c>
    </row>
    <row r="9" spans="2:16" ht="12.75">
      <c r="B9" s="10">
        <v>3</v>
      </c>
      <c r="C9" s="11" t="s">
        <v>27</v>
      </c>
      <c r="D9" s="11" t="s">
        <v>28</v>
      </c>
      <c r="E9" s="10">
        <v>0</v>
      </c>
      <c r="F9" s="12">
        <v>2738</v>
      </c>
      <c r="G9" s="10" t="s">
        <v>23</v>
      </c>
      <c r="H9" s="10">
        <v>0</v>
      </c>
      <c r="I9" s="12">
        <v>4313</v>
      </c>
      <c r="J9" s="10" t="s">
        <v>29</v>
      </c>
      <c r="K9" s="12">
        <f>H9+I9</f>
        <v>4313</v>
      </c>
      <c r="L9" s="12">
        <v>28</v>
      </c>
      <c r="M9" s="10">
        <v>2</v>
      </c>
      <c r="N9" s="12">
        <f>K9*M9</f>
        <v>8626</v>
      </c>
      <c r="O9" s="10">
        <v>0</v>
      </c>
      <c r="P9" s="9" t="s">
        <v>30</v>
      </c>
    </row>
    <row r="10" spans="2:15" ht="12.75">
      <c r="B10" s="10">
        <v>4</v>
      </c>
      <c r="C10" s="11" t="s">
        <v>31</v>
      </c>
      <c r="D10" s="11" t="s">
        <v>32</v>
      </c>
      <c r="E10" s="10">
        <v>0</v>
      </c>
      <c r="F10" s="12">
        <v>2214</v>
      </c>
      <c r="G10" s="10" t="s">
        <v>23</v>
      </c>
      <c r="H10" s="10">
        <v>0</v>
      </c>
      <c r="I10" s="12">
        <v>1294</v>
      </c>
      <c r="J10" s="10" t="s">
        <v>33</v>
      </c>
      <c r="K10" s="12">
        <f>H10+I10</f>
        <v>1294</v>
      </c>
      <c r="L10" s="10">
        <v>28</v>
      </c>
      <c r="M10" s="10">
        <v>1</v>
      </c>
      <c r="N10" s="12">
        <f>K10*M10</f>
        <v>1294</v>
      </c>
      <c r="O10" s="10" t="s">
        <v>34</v>
      </c>
    </row>
    <row r="11" spans="2:16" ht="12.75">
      <c r="B11" s="6">
        <v>5</v>
      </c>
      <c r="C11" s="7" t="s">
        <v>31</v>
      </c>
      <c r="D11" s="7" t="s">
        <v>35</v>
      </c>
      <c r="E11" s="6">
        <v>0</v>
      </c>
      <c r="F11" s="8">
        <v>2226</v>
      </c>
      <c r="G11" s="6" t="s">
        <v>18</v>
      </c>
      <c r="H11" s="6">
        <v>0</v>
      </c>
      <c r="I11" s="8">
        <v>283</v>
      </c>
      <c r="J11" s="6" t="s">
        <v>19</v>
      </c>
      <c r="K11" s="8">
        <f>H11+I11</f>
        <v>283</v>
      </c>
      <c r="L11" s="6" t="s">
        <v>24</v>
      </c>
      <c r="M11" s="6">
        <v>15</v>
      </c>
      <c r="N11" s="8">
        <f>K11*M11</f>
        <v>4245</v>
      </c>
      <c r="O11" s="6" t="s">
        <v>36</v>
      </c>
      <c r="P11" s="9" t="s">
        <v>37</v>
      </c>
    </row>
    <row r="12" spans="2:19" ht="12.75">
      <c r="B12" s="10">
        <v>6</v>
      </c>
      <c r="C12" s="11" t="s">
        <v>38</v>
      </c>
      <c r="D12" s="11" t="s">
        <v>39</v>
      </c>
      <c r="E12" s="10">
        <v>0</v>
      </c>
      <c r="F12" s="12">
        <v>2476</v>
      </c>
      <c r="G12" s="10" t="s">
        <v>23</v>
      </c>
      <c r="H12" s="10">
        <v>0</v>
      </c>
      <c r="I12" s="12">
        <v>3102</v>
      </c>
      <c r="J12" s="10" t="s">
        <v>40</v>
      </c>
      <c r="K12" s="12">
        <f>H12+I12</f>
        <v>3102</v>
      </c>
      <c r="L12" s="10">
        <v>28</v>
      </c>
      <c r="M12" s="10">
        <v>1</v>
      </c>
      <c r="N12" s="12">
        <f>K12*M12</f>
        <v>3102</v>
      </c>
      <c r="O12" s="10">
        <v>0</v>
      </c>
      <c r="P12" s="9" t="s">
        <v>41</v>
      </c>
      <c r="R12"/>
      <c r="S12"/>
    </row>
    <row r="13" spans="2:19" ht="12.75">
      <c r="B13" s="13">
        <v>7</v>
      </c>
      <c r="C13" s="14" t="s">
        <v>31</v>
      </c>
      <c r="D13" s="14" t="s">
        <v>42</v>
      </c>
      <c r="E13" s="13"/>
      <c r="F13" s="13"/>
      <c r="G13" s="13" t="s">
        <v>43</v>
      </c>
      <c r="H13" s="13"/>
      <c r="I13" s="13"/>
      <c r="J13" s="13"/>
      <c r="K13" s="13"/>
      <c r="L13" s="13"/>
      <c r="M13" s="13"/>
      <c r="N13" s="13"/>
      <c r="O13" s="13"/>
      <c r="R13"/>
      <c r="S13"/>
    </row>
    <row r="14" spans="18:19" ht="12.75">
      <c r="R14"/>
      <c r="S14"/>
    </row>
    <row r="15" spans="18:19" ht="12.75">
      <c r="R15"/>
      <c r="S15"/>
    </row>
    <row r="17" spans="3:4" ht="12.75">
      <c r="C17" s="15" t="s">
        <v>44</v>
      </c>
      <c r="D17" s="15"/>
    </row>
    <row r="18" spans="3:4" ht="12.75">
      <c r="C18" s="16" t="s">
        <v>45</v>
      </c>
      <c r="D18" s="1">
        <v>28</v>
      </c>
    </row>
    <row r="19" spans="3:5" ht="12.75">
      <c r="C19" s="16" t="s">
        <v>46</v>
      </c>
      <c r="D19" s="17">
        <v>1100</v>
      </c>
      <c r="E19"/>
    </row>
    <row r="20" spans="3:4" ht="12.75">
      <c r="C20"/>
      <c r="D20"/>
    </row>
    <row r="27" ht="12.75">
      <c r="C27" s="16"/>
    </row>
    <row r="28" ht="12.75">
      <c r="C28" s="16"/>
    </row>
    <row r="29" ht="12.75">
      <c r="C29" s="16"/>
    </row>
  </sheetData>
  <sheetProtection selectLockedCells="1" selectUnlockedCells="1"/>
  <mergeCells count="4">
    <mergeCell ref="B2:O2"/>
    <mergeCell ref="B4:P4"/>
    <mergeCell ref="I6:J6"/>
    <mergeCell ref="C17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="110" zoomScaleNormal="110" workbookViewId="0" topLeftCell="A1">
      <selection activeCell="B3" sqref="B3"/>
    </sheetView>
  </sheetViews>
  <sheetFormatPr defaultColWidth="12.57421875" defaultRowHeight="12.75"/>
  <cols>
    <col min="1" max="1" width="4.7109375" style="0" customWidth="1"/>
    <col min="2" max="2" width="35.7109375" style="1" customWidth="1"/>
    <col min="3" max="3" width="30.140625" style="1" customWidth="1"/>
    <col min="4" max="4" width="11.57421875" style="1" customWidth="1"/>
    <col min="5" max="6" width="6.140625" style="1" customWidth="1"/>
    <col min="7" max="7" width="11.57421875" style="1" customWidth="1"/>
    <col min="8" max="8" width="7.140625" style="1" customWidth="1"/>
    <col min="9" max="241" width="11.57421875" style="1" customWidth="1"/>
    <col min="242" max="16384" width="11.57421875" style="0" customWidth="1"/>
  </cols>
  <sheetData>
    <row r="2" spans="2:8" ht="12.75">
      <c r="B2" s="2" t="s">
        <v>47</v>
      </c>
      <c r="C2" s="2"/>
      <c r="D2" s="2"/>
      <c r="E2" s="2"/>
      <c r="F2" s="2"/>
      <c r="G2" s="2"/>
      <c r="H2" s="2"/>
    </row>
    <row r="4" spans="2:8" ht="12.75">
      <c r="B4" s="4" t="s">
        <v>3</v>
      </c>
      <c r="C4" s="4"/>
      <c r="D4" s="4" t="s">
        <v>48</v>
      </c>
      <c r="E4" s="4" t="s">
        <v>49</v>
      </c>
      <c r="F4" s="4" t="s">
        <v>50</v>
      </c>
      <c r="G4" s="4" t="s">
        <v>51</v>
      </c>
      <c r="H4" s="4" t="s">
        <v>10</v>
      </c>
    </row>
    <row r="5" spans="2:8" ht="12.75">
      <c r="B5" s="16" t="s">
        <v>52</v>
      </c>
      <c r="C5" s="18" t="s">
        <v>53</v>
      </c>
      <c r="D5" s="17">
        <v>30000</v>
      </c>
      <c r="E5" s="1">
        <v>13</v>
      </c>
      <c r="F5" s="18" t="s">
        <v>53</v>
      </c>
      <c r="G5" s="17">
        <f>D5/E5</f>
        <v>2307.6923076923076</v>
      </c>
      <c r="H5" s="18" t="s">
        <v>53</v>
      </c>
    </row>
    <row r="6" spans="2:8" ht="12.75">
      <c r="B6" s="19"/>
      <c r="C6" s="18"/>
      <c r="D6" s="17"/>
      <c r="F6" s="18"/>
      <c r="G6" s="17"/>
      <c r="H6" s="18"/>
    </row>
    <row r="7" spans="2:8" ht="12.75">
      <c r="B7" s="16" t="s">
        <v>54</v>
      </c>
      <c r="C7" s="19" t="s">
        <v>18</v>
      </c>
      <c r="D7" s="17">
        <v>30000</v>
      </c>
      <c r="E7" s="1">
        <v>4</v>
      </c>
      <c r="F7" s="18">
        <v>12</v>
      </c>
      <c r="G7" s="17">
        <f>D7/E7</f>
        <v>7500</v>
      </c>
      <c r="H7" s="17">
        <f>D7/F7</f>
        <v>2500</v>
      </c>
    </row>
    <row r="8" spans="2:8" ht="12.75">
      <c r="B8" s="16" t="s">
        <v>55</v>
      </c>
      <c r="C8" s="19" t="s">
        <v>43</v>
      </c>
      <c r="D8" s="17">
        <v>30000</v>
      </c>
      <c r="E8" s="1">
        <v>5</v>
      </c>
      <c r="F8" s="18" t="s">
        <v>53</v>
      </c>
      <c r="G8" s="17">
        <f>D8/E8</f>
        <v>6000</v>
      </c>
      <c r="H8" s="18" t="s">
        <v>53</v>
      </c>
    </row>
    <row r="9" spans="2:8" ht="12.75">
      <c r="B9" s="16" t="s">
        <v>56</v>
      </c>
      <c r="C9" s="19" t="s">
        <v>57</v>
      </c>
      <c r="D9" s="17">
        <v>30000</v>
      </c>
      <c r="E9" s="1">
        <v>3</v>
      </c>
      <c r="F9" s="18" t="s">
        <v>53</v>
      </c>
      <c r="G9" s="17">
        <f>D9/E9</f>
        <v>10000</v>
      </c>
      <c r="H9" s="18" t="s">
        <v>53</v>
      </c>
    </row>
    <row r="10" spans="2:8" ht="12.75">
      <c r="B10" s="19"/>
      <c r="C10" s="19"/>
      <c r="D10" s="17"/>
      <c r="F10" s="18"/>
      <c r="G10" s="17"/>
      <c r="H10" s="18"/>
    </row>
    <row r="11" spans="2:8" ht="12.75">
      <c r="B11" s="16" t="s">
        <v>58</v>
      </c>
      <c r="C11" s="19" t="s">
        <v>23</v>
      </c>
      <c r="D11" s="17">
        <v>30000</v>
      </c>
      <c r="E11" s="1">
        <v>6</v>
      </c>
      <c r="F11" s="18">
        <v>9</v>
      </c>
      <c r="G11" s="17">
        <f>D11/E11</f>
        <v>5000</v>
      </c>
      <c r="H11" s="17">
        <f>D11/F11</f>
        <v>3333.3333333333335</v>
      </c>
    </row>
    <row r="12" spans="2:8" ht="12.75">
      <c r="B12" s="16" t="s">
        <v>59</v>
      </c>
      <c r="C12" s="19" t="s">
        <v>60</v>
      </c>
      <c r="D12" s="17">
        <v>30000</v>
      </c>
      <c r="E12" s="1">
        <v>6</v>
      </c>
      <c r="F12" s="18" t="s">
        <v>53</v>
      </c>
      <c r="G12" s="17">
        <f>D12/E12</f>
        <v>5000</v>
      </c>
      <c r="H12" s="18" t="s">
        <v>53</v>
      </c>
    </row>
    <row r="13" spans="2:8" ht="12.75">
      <c r="B13" s="16" t="s">
        <v>61</v>
      </c>
      <c r="C13" s="19" t="s">
        <v>62</v>
      </c>
      <c r="D13" s="17">
        <v>30000</v>
      </c>
      <c r="E13" s="1">
        <v>6</v>
      </c>
      <c r="F13" s="18" t="s">
        <v>53</v>
      </c>
      <c r="G13" s="17">
        <f>D13/E13</f>
        <v>5000</v>
      </c>
      <c r="H13" s="18" t="s">
        <v>53</v>
      </c>
    </row>
    <row r="14" spans="2:8" ht="12.75">
      <c r="B14"/>
      <c r="C14"/>
      <c r="D14"/>
      <c r="E14"/>
      <c r="F14"/>
      <c r="G14"/>
      <c r="H14"/>
    </row>
    <row r="21" spans="2:3" ht="12.75">
      <c r="B21" s="20"/>
      <c r="C21" s="20"/>
    </row>
    <row r="22" spans="2:3" ht="12.75">
      <c r="B22" s="20"/>
      <c r="C22" s="20"/>
    </row>
    <row r="23" spans="2:3" ht="12.75">
      <c r="B23" s="21"/>
      <c r="C23" s="22"/>
    </row>
    <row r="24" spans="2:3" ht="12.75">
      <c r="B24" s="23"/>
      <c r="C24" s="20"/>
    </row>
    <row r="25" spans="2:3" ht="12.75">
      <c r="B25" s="23"/>
      <c r="C25" s="24"/>
    </row>
    <row r="26" spans="2:3" ht="12.75">
      <c r="B26" s="25"/>
      <c r="C26" s="25"/>
    </row>
    <row r="27" spans="2:3" ht="12.75">
      <c r="B27" s="20"/>
      <c r="C27" s="20"/>
    </row>
    <row r="28" spans="2:3" ht="12.75">
      <c r="B28" s="20"/>
      <c r="C28" s="20"/>
    </row>
    <row r="29" spans="2:3" ht="12.75">
      <c r="B29" s="20"/>
      <c r="C29" s="20"/>
    </row>
    <row r="30" spans="2:3" ht="12.75">
      <c r="B30" s="20"/>
      <c r="C30" s="20"/>
    </row>
    <row r="31" spans="2:3" ht="12.75">
      <c r="B31" s="20"/>
      <c r="C31" s="20"/>
    </row>
    <row r="32" spans="2:3" ht="12.75">
      <c r="B32" s="20"/>
      <c r="C32" s="20"/>
    </row>
    <row r="33" spans="2:3" ht="12.75">
      <c r="B33" s="21"/>
      <c r="C33" s="22"/>
    </row>
    <row r="34" spans="2:3" ht="12.75">
      <c r="B34" s="23"/>
      <c r="C34" s="20"/>
    </row>
    <row r="35" spans="2:3" ht="12.75">
      <c r="B35" s="23"/>
      <c r="C35" s="20"/>
    </row>
    <row r="36" spans="2:3" ht="12.75">
      <c r="B36" s="23"/>
      <c r="C36" s="20"/>
    </row>
    <row r="37" spans="2:3" ht="12.75">
      <c r="B37" s="20"/>
      <c r="C37" s="20"/>
    </row>
    <row r="38" spans="2:3" ht="12.75">
      <c r="B38" s="20"/>
      <c r="C38" s="20"/>
    </row>
  </sheetData>
  <sheetProtection selectLockedCells="1" selectUnlockedCells="1"/>
  <mergeCells count="1">
    <mergeCell ref="B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modified xsi:type="dcterms:W3CDTF">2021-02-05T15:32:59Z</dcterms:modified>
  <cp:category/>
  <cp:version/>
  <cp:contentType/>
  <cp:contentStatus/>
  <cp:revision>117</cp:revision>
</cp:coreProperties>
</file>