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Info" sheetId="1" r:id="rId1"/>
    <sheet name="Navi" sheetId="2" r:id="rId2"/>
    <sheet name="Truppe" sheetId="3" r:id="rId3"/>
    <sheet name="Nemico" sheetId="4" r:id="rId4"/>
  </sheets>
  <definedNames/>
  <calcPr fullCalcOnLoad="1"/>
</workbook>
</file>

<file path=xl/sharedStrings.xml><?xml version="1.0" encoding="utf-8"?>
<sst xmlns="http://schemas.openxmlformats.org/spreadsheetml/2006/main" count="409" uniqueCount="306">
  <si>
    <t>Velocità Navi</t>
  </si>
  <si>
    <t>Lanciafuco</t>
  </si>
  <si>
    <t>Velocità Truppe</t>
  </si>
  <si>
    <t>Mercantili</t>
  </si>
  <si>
    <t>Conversione</t>
  </si>
  <si>
    <t>???</t>
  </si>
  <si>
    <t>Legenda:</t>
  </si>
  <si>
    <t>Nuovo Boccale</t>
  </si>
  <si>
    <t>Range:</t>
  </si>
  <si>
    <t>Usciti</t>
  </si>
  <si>
    <t>Minima:</t>
  </si>
  <si>
    <t>Disponibili:</t>
  </si>
  <si>
    <t>A Pois</t>
  </si>
  <si>
    <t>Noemi</t>
  </si>
  <si>
    <t>Princess</t>
  </si>
  <si>
    <t>Noemi Fashion</t>
  </si>
  <si>
    <t>Erica</t>
  </si>
  <si>
    <t>N.</t>
  </si>
  <si>
    <t>Alleato</t>
  </si>
  <si>
    <t>X</t>
  </si>
  <si>
    <t>Y</t>
  </si>
  <si>
    <t>Dist.</t>
  </si>
  <si>
    <t>Ore</t>
  </si>
  <si>
    <t>T</t>
  </si>
  <si>
    <t>Pharos</t>
  </si>
  <si>
    <t>Rowin</t>
  </si>
  <si>
    <t>Elembror</t>
  </si>
  <si>
    <t>Galash</t>
  </si>
  <si>
    <t>Ardras</t>
  </si>
  <si>
    <t>Giada</t>
  </si>
  <si>
    <t>Ralmas</t>
  </si>
  <si>
    <t>Morfheus</t>
  </si>
  <si>
    <t>Minas Ithil</t>
  </si>
  <si>
    <t>Minas Morgul</t>
  </si>
  <si>
    <t>Osghiliath</t>
  </si>
  <si>
    <t>Minas Tirith</t>
  </si>
  <si>
    <t>Elsengard</t>
  </si>
  <si>
    <t>Spidy</t>
  </si>
  <si>
    <t>Spider</t>
  </si>
  <si>
    <t>Spidergirl</t>
  </si>
  <si>
    <t>Mary Jane</t>
  </si>
  <si>
    <t>Venon</t>
  </si>
  <si>
    <t>Octopus</t>
  </si>
  <si>
    <t>Hellsingterzo</t>
  </si>
  <si>
    <t>Minastirith</t>
  </si>
  <si>
    <t>Rohan</t>
  </si>
  <si>
    <t>Edoras</t>
  </si>
  <si>
    <t>Gondor</t>
  </si>
  <si>
    <t>Moria</t>
  </si>
  <si>
    <t>AngryOpium</t>
  </si>
  <si>
    <t>OpiCity</t>
  </si>
  <si>
    <t>WeddingLand</t>
  </si>
  <si>
    <t>HappyLand</t>
  </si>
  <si>
    <t>NuannaCity</t>
  </si>
  <si>
    <t>BabyLand</t>
  </si>
  <si>
    <t>Wolverine</t>
  </si>
  <si>
    <t>Wolverine 4</t>
  </si>
  <si>
    <t>Wolverine 2</t>
  </si>
  <si>
    <t>Wolverine 3</t>
  </si>
  <si>
    <t>Wolverine 5</t>
  </si>
  <si>
    <t>Messala</t>
  </si>
  <si>
    <t>Carrariae</t>
  </si>
  <si>
    <t>Mikenes</t>
  </si>
  <si>
    <t>Maleeventum</t>
  </si>
  <si>
    <t>Lakedaimon</t>
  </si>
  <si>
    <t>Caerevetus</t>
  </si>
  <si>
    <t>Jena</t>
  </si>
  <si>
    <t>Jenas s Crystal</t>
  </si>
  <si>
    <t>Jenas s Wine</t>
  </si>
  <si>
    <t>Jenas s Town</t>
  </si>
  <si>
    <t>Jenas s Cave</t>
  </si>
  <si>
    <t>Jena s Grape</t>
  </si>
  <si>
    <t>Jena s Glass</t>
  </si>
  <si>
    <t>Cariatide</t>
  </si>
  <si>
    <t>Alpha</t>
  </si>
  <si>
    <t>Beta</t>
  </si>
  <si>
    <t>Epsilon</t>
  </si>
  <si>
    <t>Gamma</t>
  </si>
  <si>
    <t>Delta</t>
  </si>
  <si>
    <t>Lazzaro</t>
  </si>
  <si>
    <t>Dionis</t>
  </si>
  <si>
    <t>Neptun</t>
  </si>
  <si>
    <t>Pluton</t>
  </si>
  <si>
    <t>Lorytom</t>
  </si>
  <si>
    <t>LorytomCity</t>
  </si>
  <si>
    <t>Polis</t>
  </si>
  <si>
    <t>Polis M</t>
  </si>
  <si>
    <t>Morderick</t>
  </si>
  <si>
    <t>Zapponeta</t>
  </si>
  <si>
    <t>Fiumara</t>
  </si>
  <si>
    <t>Montaltino</t>
  </si>
  <si>
    <t>Sinius</t>
  </si>
  <si>
    <t>Athos</t>
  </si>
  <si>
    <t>Solfurea</t>
  </si>
  <si>
    <t>Sinusland</t>
  </si>
  <si>
    <t>Pilus</t>
  </si>
  <si>
    <t>Nerone47</t>
  </si>
  <si>
    <t>Poppea</t>
  </si>
  <si>
    <t>Messalina</t>
  </si>
  <si>
    <t>Agrippina</t>
  </si>
  <si>
    <t>Atte</t>
  </si>
  <si>
    <t>Nickdamones</t>
  </si>
  <si>
    <t>Antares</t>
  </si>
  <si>
    <t>Mago Gabriel</t>
  </si>
  <si>
    <t>Aldo Biscardi</t>
  </si>
  <si>
    <t>Capitano-Onil</t>
  </si>
  <si>
    <t>Iaconti</t>
  </si>
  <si>
    <t>(Unos82)</t>
  </si>
  <si>
    <t>Murano</t>
  </si>
  <si>
    <t>Bacco</t>
  </si>
  <si>
    <t>Swat Jungle</t>
  </si>
  <si>
    <t>Angryopium</t>
  </si>
  <si>
    <t>Arkadio</t>
  </si>
  <si>
    <t>Basin Tau</t>
  </si>
  <si>
    <t>Basin Kar</t>
  </si>
  <si>
    <t>Basin Seh</t>
  </si>
  <si>
    <t>Basin Zui</t>
  </si>
  <si>
    <t>Malaeventum</t>
  </si>
  <si>
    <t>Carraris</t>
  </si>
  <si>
    <t>Donpasquale</t>
  </si>
  <si>
    <t>Fons Bandusie</t>
  </si>
  <si>
    <t>Basento</t>
  </si>
  <si>
    <t>Banzi</t>
  </si>
  <si>
    <t>Jeckill-e-Hide</t>
  </si>
  <si>
    <t>Ager_Vini</t>
  </si>
  <si>
    <t>(pj)</t>
  </si>
  <si>
    <t>Ager_Marmoris</t>
  </si>
  <si>
    <t>Ager_Sulfiris</t>
  </si>
  <si>
    <t>Chia_Chia</t>
  </si>
  <si>
    <t>Aquae Apollina</t>
  </si>
  <si>
    <t>Acquae Apo 2</t>
  </si>
  <si>
    <t>Acquae Apo 1</t>
  </si>
  <si>
    <t>Acquae Apo 3</t>
  </si>
  <si>
    <t>MatteoMagno</t>
  </si>
  <si>
    <t>Sparta</t>
  </si>
  <si>
    <t>Zanzibar</t>
  </si>
  <si>
    <t>Adelmo</t>
  </si>
  <si>
    <t>Marmo</t>
  </si>
  <si>
    <t>Ascalon</t>
  </si>
  <si>
    <t>Juta</t>
  </si>
  <si>
    <t>Aiur</t>
  </si>
  <si>
    <t>Marcus88</t>
  </si>
  <si>
    <t>talim2lavendemm</t>
  </si>
  <si>
    <t>talim</t>
  </si>
  <si>
    <t>Mister 24</t>
  </si>
  <si>
    <t>Atene</t>
  </si>
  <si>
    <t>Cathago</t>
  </si>
  <si>
    <t>StiffMaiester</t>
  </si>
  <si>
    <t>i quantunque</t>
  </si>
  <si>
    <t>Mes3</t>
  </si>
  <si>
    <t>Loffoboroffio</t>
  </si>
  <si>
    <t>Alexiel84</t>
  </si>
  <si>
    <t>Drunk Land</t>
  </si>
  <si>
    <t>Crystal Land</t>
  </si>
  <si>
    <t>Alexiel World</t>
  </si>
  <si>
    <t>Ubi</t>
  </si>
  <si>
    <t>Ubiwan</t>
  </si>
  <si>
    <t>Marmite</t>
  </si>
  <si>
    <t>LaFrancj89</t>
  </si>
  <si>
    <t>DisneyLand</t>
  </si>
  <si>
    <t>Holy_Nimbus</t>
  </si>
  <si>
    <t>Mickey_Town</t>
  </si>
  <si>
    <t>Arkan Darkfire</t>
  </si>
  <si>
    <t>Second Life</t>
  </si>
  <si>
    <t>Arkadia</t>
  </si>
  <si>
    <t>Marmorea</t>
  </si>
  <si>
    <t>Prime Star</t>
  </si>
  <si>
    <t>Bluerose</t>
  </si>
  <si>
    <t>Mistral</t>
  </si>
  <si>
    <t>Mistral Cave</t>
  </si>
  <si>
    <t>Mistral Beach</t>
  </si>
  <si>
    <t>Mistral City</t>
  </si>
  <si>
    <t>Francesco Magno</t>
  </si>
  <si>
    <t>Weldenvarden</t>
  </si>
  <si>
    <t>Belatona</t>
  </si>
  <si>
    <t>Hyperversum</t>
  </si>
  <si>
    <t>Marvash</t>
  </si>
  <si>
    <t>Cristallus</t>
  </si>
  <si>
    <t>Vinus</t>
  </si>
  <si>
    <t>Marmis</t>
  </si>
  <si>
    <t>Posius</t>
  </si>
  <si>
    <t>Crazy City</t>
  </si>
  <si>
    <t>(???)</t>
  </si>
  <si>
    <t>Imperial</t>
  </si>
  <si>
    <t>Tony1980</t>
  </si>
  <si>
    <t>Leon</t>
  </si>
  <si>
    <t>Euphoria</t>
  </si>
  <si>
    <t>Verbatim</t>
  </si>
  <si>
    <t>Pes09</t>
  </si>
  <si>
    <t>AllRanieri</t>
  </si>
  <si>
    <t>Juventus</t>
  </si>
  <si>
    <t>Elias91</t>
  </si>
  <si>
    <t>Saluei2</t>
  </si>
  <si>
    <t>Saluei</t>
  </si>
  <si>
    <t>Rico Cassa</t>
  </si>
  <si>
    <t>Astra 1</t>
  </si>
  <si>
    <t>Astra 3</t>
  </si>
  <si>
    <t>Astra 2</t>
  </si>
  <si>
    <t>Astra 4</t>
  </si>
  <si>
    <t>Clemy71</t>
  </si>
  <si>
    <t>CLEMY71</t>
  </si>
  <si>
    <t>Clemy7171</t>
  </si>
  <si>
    <t>Ciaopep</t>
  </si>
  <si>
    <t>Dona o muori</t>
  </si>
  <si>
    <t>Se usi dona</t>
  </si>
  <si>
    <t>Peppolan-M-2</t>
  </si>
  <si>
    <t>Mai Più</t>
  </si>
  <si>
    <t>Recistencia</t>
  </si>
  <si>
    <t>Tumulto</t>
  </si>
  <si>
    <t>Cuba Libre</t>
  </si>
  <si>
    <t>Revolutiojn</t>
  </si>
  <si>
    <t>Menka</t>
  </si>
  <si>
    <t>Last Empair</t>
  </si>
  <si>
    <t>The Rock</t>
  </si>
  <si>
    <t>Black Hole</t>
  </si>
  <si>
    <t>AlbusDumbledore</t>
  </si>
  <si>
    <t>UnioneSovietica</t>
  </si>
  <si>
    <t>URSS2</t>
  </si>
  <si>
    <t>URSS1</t>
  </si>
  <si>
    <t>URSS3</t>
  </si>
  <si>
    <t>Nico_Busso</t>
  </si>
  <si>
    <t>Special Pub</t>
  </si>
  <si>
    <t>Zolfo</t>
  </si>
  <si>
    <t>DavidePD92</t>
  </si>
  <si>
    <t>PadovaBeneBis</t>
  </si>
  <si>
    <t>PadovaBene 2</t>
  </si>
  <si>
    <t>PadovaBene 1</t>
  </si>
  <si>
    <t>Oilime86</t>
  </si>
  <si>
    <t>Immortale</t>
  </si>
  <si>
    <t>Eterna</t>
  </si>
  <si>
    <t>Potenza</t>
  </si>
  <si>
    <t>Giabbo</t>
  </si>
  <si>
    <t>MonteBodio</t>
  </si>
  <si>
    <t>Cupramontana</t>
  </si>
  <si>
    <t>Pontesasso</t>
  </si>
  <si>
    <t>Francy0412</t>
  </si>
  <si>
    <t>Mojito</t>
  </si>
  <si>
    <t>Look Valley</t>
  </si>
  <si>
    <t>Orsox23x</t>
  </si>
  <si>
    <t>Orsolandia</t>
  </si>
  <si>
    <t>Orsocity</t>
  </si>
  <si>
    <t>NewOrsolandia</t>
  </si>
  <si>
    <t>NewOrsocity</t>
  </si>
  <si>
    <t>Ale1984</t>
  </si>
  <si>
    <t>Taurus</t>
  </si>
  <si>
    <t>Cancer</t>
  </si>
  <si>
    <t>Aries</t>
  </si>
  <si>
    <t>Gemini</t>
  </si>
  <si>
    <t>Nubis</t>
  </si>
  <si>
    <t>Cittadella nera</t>
  </si>
  <si>
    <t>Transilvania</t>
  </si>
  <si>
    <t>Dark City</t>
  </si>
  <si>
    <t>ADE</t>
  </si>
  <si>
    <t>Emix0880</t>
  </si>
  <si>
    <t>Ercolani</t>
  </si>
  <si>
    <t>Bel Meloro</t>
  </si>
  <si>
    <t>Pincherle</t>
  </si>
  <si>
    <t>Cremona</t>
  </si>
  <si>
    <t>Simeone</t>
  </si>
  <si>
    <t>Agora</t>
  </si>
  <si>
    <t>Essenlius</t>
  </si>
  <si>
    <t>Dominus</t>
  </si>
  <si>
    <t>Juvenes</t>
  </si>
  <si>
    <t>Chaos-Rebel</t>
  </si>
  <si>
    <t>Aria</t>
  </si>
  <si>
    <t>Fuoco</t>
  </si>
  <si>
    <t>Ghiaccio</t>
  </si>
  <si>
    <t>SesseBesse</t>
  </si>
  <si>
    <t>Minas Thirith</t>
  </si>
  <si>
    <t>Chorrol</t>
  </si>
  <si>
    <t>Zairon</t>
  </si>
  <si>
    <t>Morumold</t>
  </si>
  <si>
    <t>Danielone80</t>
  </si>
  <si>
    <t>Alessandrino</t>
  </si>
  <si>
    <t>Quarticciolo</t>
  </si>
  <si>
    <t>Centocelle</t>
  </si>
  <si>
    <t>Tor Tre Teste</t>
  </si>
  <si>
    <t>Xam</t>
  </si>
  <si>
    <t>Roma</t>
  </si>
  <si>
    <t>Petra</t>
  </si>
  <si>
    <t>Podriga9</t>
  </si>
  <si>
    <t>Podgora</t>
  </si>
  <si>
    <t>Mosche</t>
  </si>
  <si>
    <t>Turri</t>
  </si>
  <si>
    <t>Mainiza</t>
  </si>
  <si>
    <t>Multiplo46</t>
  </si>
  <si>
    <t>Lambrusco</t>
  </si>
  <si>
    <t>Monticelli</t>
  </si>
  <si>
    <t>ReggioMarmi</t>
  </si>
  <si>
    <t>CristallBall</t>
  </si>
  <si>
    <t>Davide63</t>
  </si>
  <si>
    <t>Città mia</t>
  </si>
  <si>
    <t>Città mia 2</t>
  </si>
  <si>
    <t>Città mia 3</t>
  </si>
  <si>
    <t>Faiz</t>
  </si>
  <si>
    <t>Uva-Faiz</t>
  </si>
  <si>
    <t>Marmo-Faiz</t>
  </si>
  <si>
    <t xml:space="preserve"> X</t>
  </si>
  <si>
    <t>Elenco città</t>
  </si>
  <si>
    <t>Distanze (decimali)</t>
  </si>
  <si>
    <t>Forte dei Marmi</t>
  </si>
  <si>
    <t>Limpida</t>
  </si>
  <si>
    <t>Nettare</t>
  </si>
  <si>
    <t>Niki</t>
  </si>
  <si>
    <t>Velocità</t>
  </si>
  <si>
    <t>Distanze (ore)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</si>
</sst>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164" fontId="0" fillId="2" borderId="6" xfId="0" applyFont="1" applyFill="1" applyBorder="1" applyAlignment="1">
      <alignment/>
    </xf>
    <xf numFmtId="166" fontId="0" fillId="2" borderId="5" xfId="0" applyNumberFormat="1" applyFill="1" applyBorder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6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0" xfId="0" applyBorder="1" applyAlignment="1">
      <alignment/>
    </xf>
    <xf numFmtId="164" fontId="3" fillId="0" borderId="12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5" xfId="0" applyFont="1" applyBorder="1" applyAlignment="1">
      <alignment/>
    </xf>
    <xf numFmtId="164" fontId="0" fillId="0" borderId="17" xfId="0" applyFont="1" applyBorder="1" applyAlignment="1">
      <alignment/>
    </xf>
    <xf numFmtId="164" fontId="1" fillId="0" borderId="17" xfId="0" applyFont="1" applyBorder="1" applyAlignment="1">
      <alignment/>
    </xf>
    <xf numFmtId="164" fontId="4" fillId="3" borderId="18" xfId="0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64" fontId="4" fillId="0" borderId="19" xfId="0" applyFont="1" applyFill="1" applyBorder="1" applyAlignment="1">
      <alignment horizontal="center"/>
    </xf>
    <xf numFmtId="164" fontId="4" fillId="3" borderId="19" xfId="0" applyFon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4" fontId="1" fillId="4" borderId="18" xfId="0" applyFont="1" applyFill="1" applyBorder="1" applyAlignment="1">
      <alignment/>
    </xf>
    <xf numFmtId="164" fontId="0" fillId="4" borderId="21" xfId="0" applyFill="1" applyBorder="1" applyAlignment="1">
      <alignment/>
    </xf>
    <xf numFmtId="164" fontId="1" fillId="4" borderId="21" xfId="0" applyFont="1" applyFill="1" applyBorder="1" applyAlignment="1">
      <alignment/>
    </xf>
    <xf numFmtId="164" fontId="1" fillId="4" borderId="21" xfId="0" applyFont="1" applyFill="1" applyBorder="1" applyAlignment="1">
      <alignment horizontal="center"/>
    </xf>
    <xf numFmtId="164" fontId="1" fillId="4" borderId="18" xfId="0" applyFont="1" applyFill="1" applyBorder="1" applyAlignment="1">
      <alignment horizontal="center"/>
    </xf>
    <xf numFmtId="166" fontId="1" fillId="4" borderId="21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6" fontId="1" fillId="4" borderId="22" xfId="0" applyNumberFormat="1" applyFont="1" applyFill="1" applyBorder="1" applyAlignment="1">
      <alignment horizontal="center"/>
    </xf>
    <xf numFmtId="164" fontId="1" fillId="5" borderId="0" xfId="0" applyFont="1" applyFill="1" applyAlignment="1">
      <alignment/>
    </xf>
    <xf numFmtId="166" fontId="1" fillId="0" borderId="0" xfId="0" applyNumberFormat="1" applyFont="1" applyAlignment="1">
      <alignment/>
    </xf>
    <xf numFmtId="165" fontId="0" fillId="2" borderId="17" xfId="0" applyNumberFormat="1" applyFont="1" applyFill="1" applyBorder="1" applyAlignment="1">
      <alignment/>
    </xf>
    <xf numFmtId="165" fontId="0" fillId="2" borderId="23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4" fontId="0" fillId="4" borderId="22" xfId="0" applyFill="1" applyBorder="1" applyAlignment="1">
      <alignment/>
    </xf>
    <xf numFmtId="166" fontId="1" fillId="2" borderId="19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5" fontId="0" fillId="2" borderId="7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1" fillId="6" borderId="8" xfId="0" applyFont="1" applyFill="1" applyBorder="1" applyAlignment="1">
      <alignment/>
    </xf>
    <xf numFmtId="164" fontId="0" fillId="6" borderId="18" xfId="0" applyFont="1" applyFill="1" applyBorder="1" applyAlignment="1">
      <alignment/>
    </xf>
    <xf numFmtId="164" fontId="0" fillId="6" borderId="19" xfId="0" applyFont="1" applyFill="1" applyBorder="1" applyAlignment="1">
      <alignment/>
    </xf>
    <xf numFmtId="164" fontId="4" fillId="6" borderId="11" xfId="0" applyFont="1" applyFill="1" applyBorder="1" applyAlignment="1">
      <alignment/>
    </xf>
    <xf numFmtId="164" fontId="1" fillId="6" borderId="21" xfId="0" applyFont="1" applyFill="1" applyBorder="1" applyAlignment="1">
      <alignment/>
    </xf>
    <xf numFmtId="164" fontId="0" fillId="6" borderId="22" xfId="0" applyFill="1" applyBorder="1" applyAlignment="1">
      <alignment/>
    </xf>
    <xf numFmtId="164" fontId="0" fillId="6" borderId="24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20" xfId="0" applyBorder="1" applyAlignment="1">
      <alignment/>
    </xf>
    <xf numFmtId="164" fontId="1" fillId="6" borderId="24" xfId="0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6" borderId="26" xfId="0" applyFont="1" applyFill="1" applyBorder="1" applyAlignment="1">
      <alignment/>
    </xf>
    <xf numFmtId="164" fontId="1" fillId="6" borderId="26" xfId="0" applyFont="1" applyFill="1" applyBorder="1" applyAlignment="1">
      <alignment/>
    </xf>
    <xf numFmtId="164" fontId="0" fillId="6" borderId="27" xfId="0" applyFill="1" applyBorder="1" applyAlignment="1">
      <alignment/>
    </xf>
    <xf numFmtId="164" fontId="0" fillId="0" borderId="16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1" fillId="5" borderId="18" xfId="0" applyFont="1" applyFill="1" applyBorder="1" applyAlignment="1">
      <alignment/>
    </xf>
    <xf numFmtId="164" fontId="0" fillId="5" borderId="19" xfId="0" applyFill="1" applyBorder="1" applyAlignment="1">
      <alignment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9" xfId="0" applyBorder="1" applyAlignment="1">
      <alignment/>
    </xf>
    <xf numFmtId="166" fontId="0" fillId="0" borderId="28" xfId="0" applyNumberFormat="1" applyBorder="1" applyAlignment="1">
      <alignment horizontal="center"/>
    </xf>
    <xf numFmtId="164" fontId="0" fillId="0" borderId="25" xfId="0" applyBorder="1" applyAlignment="1">
      <alignment/>
    </xf>
    <xf numFmtId="166" fontId="0" fillId="0" borderId="13" xfId="0" applyNumberFormat="1" applyBorder="1" applyAlignment="1">
      <alignment horizontal="center"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D6"/>
  <sheetViews>
    <sheetView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15.421875" style="0" customWidth="1"/>
    <col min="3" max="3" width="6.57421875" style="0" customWidth="1"/>
    <col min="4" max="4" width="13.8515625" style="0" customWidth="1"/>
  </cols>
  <sheetData>
    <row r="4" spans="2:4" ht="12.75">
      <c r="B4" s="1" t="s">
        <v>0</v>
      </c>
      <c r="C4" s="2">
        <v>33</v>
      </c>
      <c r="D4" s="3" t="s">
        <v>1</v>
      </c>
    </row>
    <row r="5" spans="2:4" ht="12.75">
      <c r="B5" s="4" t="s">
        <v>2</v>
      </c>
      <c r="C5" s="5">
        <v>60</v>
      </c>
      <c r="D5" s="6" t="s">
        <v>3</v>
      </c>
    </row>
    <row r="6" spans="2:4" ht="12.75">
      <c r="B6" s="4" t="s">
        <v>4</v>
      </c>
      <c r="C6" s="7">
        <v>17</v>
      </c>
      <c r="D6" s="6" t="s">
        <v>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8"/>
  <sheetViews>
    <sheetView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00390625" style="0" customWidth="1"/>
    <col min="2" max="2" width="17.140625" style="0" customWidth="1"/>
    <col min="3" max="3" width="15.28125" style="0" customWidth="1"/>
    <col min="4" max="4" width="3.28125" style="8" customWidth="1"/>
    <col min="5" max="5" width="3.00390625" style="8" customWidth="1"/>
    <col min="6" max="6" width="2.7109375" style="0" customWidth="1"/>
    <col min="7" max="7" width="7.57421875" style="0" customWidth="1"/>
    <col min="8" max="8" width="5.57421875" style="9" customWidth="1"/>
    <col min="9" max="9" width="6.00390625" style="10" customWidth="1"/>
    <col min="10" max="10" width="7.57421875" style="0" customWidth="1"/>
    <col min="11" max="11" width="5.57421875" style="9" customWidth="1"/>
    <col min="12" max="12" width="6.00390625" style="9" customWidth="1"/>
    <col min="13" max="13" width="7.57421875" style="0" customWidth="1"/>
    <col min="14" max="14" width="5.57421875" style="0" customWidth="1"/>
    <col min="15" max="15" width="6.00390625" style="0" customWidth="1"/>
    <col min="16" max="16" width="8.140625" style="0" customWidth="1"/>
    <col min="17" max="17" width="7.00390625" style="0" customWidth="1"/>
    <col min="18" max="18" width="6.00390625" style="0" customWidth="1"/>
    <col min="19" max="19" width="7.57421875" style="0" customWidth="1"/>
    <col min="20" max="20" width="5.57421875" style="0" customWidth="1"/>
  </cols>
  <sheetData>
    <row r="2" ht="12.75">
      <c r="B2" s="11" t="s">
        <v>6</v>
      </c>
    </row>
    <row r="3" spans="2:20" ht="12.75">
      <c r="B3" s="12" t="s">
        <v>7</v>
      </c>
      <c r="C3" s="12">
        <v>69</v>
      </c>
      <c r="G3" s="13" t="s">
        <v>8</v>
      </c>
      <c r="H3" s="14">
        <v>2</v>
      </c>
      <c r="I3" s="15"/>
      <c r="J3" s="13" t="s">
        <v>8</v>
      </c>
      <c r="K3" s="14">
        <v>2</v>
      </c>
      <c r="L3" s="16"/>
      <c r="M3" s="13" t="s">
        <v>8</v>
      </c>
      <c r="N3" s="14">
        <v>1</v>
      </c>
      <c r="O3" s="16"/>
      <c r="P3" s="13" t="s">
        <v>8</v>
      </c>
      <c r="Q3" s="14">
        <v>1.5</v>
      </c>
      <c r="R3" s="17"/>
      <c r="S3" s="18"/>
      <c r="T3" s="14">
        <v>7</v>
      </c>
    </row>
    <row r="4" spans="2:20" ht="12.75">
      <c r="B4" s="19" t="s">
        <v>9</v>
      </c>
      <c r="C4" s="20">
        <v>5</v>
      </c>
      <c r="G4" s="21" t="s">
        <v>10</v>
      </c>
      <c r="H4" s="22">
        <f>MIN(H8:H217)</f>
        <v>0.5151515151515151</v>
      </c>
      <c r="I4" s="23"/>
      <c r="J4" s="21" t="s">
        <v>10</v>
      </c>
      <c r="K4" s="22">
        <f>MIN(K8:K217)</f>
        <v>0.5151515151515151</v>
      </c>
      <c r="L4" s="24"/>
      <c r="M4" s="21" t="s">
        <v>10</v>
      </c>
      <c r="N4" s="22">
        <f>MIN(N8:N217)</f>
        <v>1.0303030303030303</v>
      </c>
      <c r="O4" s="24"/>
      <c r="P4" s="21" t="s">
        <v>10</v>
      </c>
      <c r="Q4" s="22">
        <f>MIN(Q8:Q217)</f>
        <v>0.5151515151515151</v>
      </c>
      <c r="R4" s="25"/>
      <c r="S4" s="26" t="s">
        <v>10</v>
      </c>
      <c r="T4" s="22">
        <f>MIN(T8:T71)</f>
        <v>1.5454545454545454</v>
      </c>
    </row>
    <row r="5" spans="2:20" ht="12.75">
      <c r="B5" s="27" t="s">
        <v>11</v>
      </c>
      <c r="C5" s="28">
        <f>C3-C4</f>
        <v>64</v>
      </c>
      <c r="G5" s="29" t="s">
        <v>12</v>
      </c>
      <c r="H5" s="29"/>
      <c r="I5" s="30"/>
      <c r="J5" s="29" t="s">
        <v>13</v>
      </c>
      <c r="K5" s="29"/>
      <c r="L5" s="31"/>
      <c r="M5" s="29" t="s">
        <v>14</v>
      </c>
      <c r="N5" s="29"/>
      <c r="O5" s="31"/>
      <c r="P5" s="32" t="s">
        <v>15</v>
      </c>
      <c r="Q5" s="32"/>
      <c r="R5" s="31"/>
      <c r="S5" s="32" t="s">
        <v>16</v>
      </c>
      <c r="T5" s="32"/>
    </row>
    <row r="6" spans="7:20" ht="12.75">
      <c r="G6" s="33">
        <v>50</v>
      </c>
      <c r="H6" s="34">
        <v>68</v>
      </c>
      <c r="I6" s="35"/>
      <c r="J6" s="33">
        <v>52</v>
      </c>
      <c r="K6" s="34">
        <v>68</v>
      </c>
      <c r="L6" s="36"/>
      <c r="M6" s="33">
        <v>52</v>
      </c>
      <c r="N6" s="34">
        <v>69</v>
      </c>
      <c r="O6" s="36"/>
      <c r="P6" s="33">
        <v>54</v>
      </c>
      <c r="Q6" s="37">
        <v>70</v>
      </c>
      <c r="R6" s="36"/>
      <c r="S6" s="34">
        <v>53</v>
      </c>
      <c r="T6" s="37">
        <v>65</v>
      </c>
    </row>
    <row r="7" spans="1:20" ht="12.75">
      <c r="A7" s="38" t="s">
        <v>17</v>
      </c>
      <c r="B7" s="39"/>
      <c r="C7" s="40" t="s">
        <v>18</v>
      </c>
      <c r="D7" s="41" t="s">
        <v>19</v>
      </c>
      <c r="E7" s="41" t="s">
        <v>20</v>
      </c>
      <c r="F7" s="39"/>
      <c r="G7" s="42" t="s">
        <v>21</v>
      </c>
      <c r="H7" s="43" t="s">
        <v>22</v>
      </c>
      <c r="I7" s="44" t="s">
        <v>23</v>
      </c>
      <c r="J7" s="41" t="s">
        <v>21</v>
      </c>
      <c r="K7" s="43" t="s">
        <v>22</v>
      </c>
      <c r="L7" s="44" t="s">
        <v>23</v>
      </c>
      <c r="M7" s="42" t="s">
        <v>21</v>
      </c>
      <c r="N7" s="43" t="s">
        <v>22</v>
      </c>
      <c r="O7" s="44" t="s">
        <v>23</v>
      </c>
      <c r="P7" s="42" t="s">
        <v>21</v>
      </c>
      <c r="Q7" s="45" t="s">
        <v>22</v>
      </c>
      <c r="R7" s="44" t="s">
        <v>23</v>
      </c>
      <c r="S7" s="41" t="s">
        <v>21</v>
      </c>
      <c r="T7" s="45" t="s">
        <v>22</v>
      </c>
    </row>
    <row r="8" spans="1:20" ht="12.75">
      <c r="A8">
        <v>1</v>
      </c>
      <c r="B8" s="46" t="s">
        <v>24</v>
      </c>
      <c r="C8" t="s">
        <v>25</v>
      </c>
      <c r="D8" s="8">
        <v>55</v>
      </c>
      <c r="E8" s="8">
        <v>67</v>
      </c>
      <c r="G8" s="9">
        <f aca="true" t="shared" si="0" ref="G8:G17">1+SQRT(($G$6-D8)*($G$6-D8)+($H$6-E8)*($H$6-E8))</f>
        <v>6.0990195135927845</v>
      </c>
      <c r="H8" s="47">
        <f>Info!$C$6*G8/Info!$C$4</f>
        <v>3.1419191433659797</v>
      </c>
      <c r="I8" s="48" t="str">
        <f>TRUNC(H8,0)&amp;"h"&amp;TRUNC(60*(H8-TRUNC(H8,0)),0)</f>
        <v>3h8</v>
      </c>
      <c r="J8" s="9">
        <f aca="true" t="shared" si="1" ref="J8:J17">1+SQRT(($J$6-D8)*($J$6-D8)+($K$6-E8)*($K$6-E8))</f>
        <v>4.16227766016838</v>
      </c>
      <c r="K8" s="47">
        <f>Info!$C$6*J8/Info!$C$4</f>
        <v>2.1442036431170446</v>
      </c>
      <c r="L8" s="48" t="str">
        <f>TRUNC(K8,0)&amp;"h"&amp;TRUNC(60*(K8-TRUNC(K8,0)),0)</f>
        <v>2h8</v>
      </c>
      <c r="M8" s="9">
        <f aca="true" t="shared" si="2" ref="M8:M17">1+SQRT(($M$6-D8)*($M$6-D8)+($N$6-E8)*($N$6-E8))</f>
        <v>4.60555127546399</v>
      </c>
      <c r="N8" s="47">
        <f>Info!$C$6*M8/Info!$C$4</f>
        <v>2.3725567176632674</v>
      </c>
      <c r="O8" s="48" t="str">
        <f>TRUNC(N8,0)&amp;"h"&amp;TRUNC(60*(N8-TRUNC(N8,0)),0)</f>
        <v>2h22</v>
      </c>
      <c r="P8" s="9">
        <f>1+SQRT(($P$6-D8)*($P$6-D8)+($Q$6-E8)*($Q$6-E8))</f>
        <v>4.16227766016838</v>
      </c>
      <c r="Q8" s="47">
        <f>Info!$C$6*P8/Info!$C$4</f>
        <v>2.1442036431170446</v>
      </c>
      <c r="R8" s="48" t="str">
        <f>TRUNC(Q8,0)&amp;"h"&amp;TRUNC(60*(Q8-TRUNC(Q8,0)),0)</f>
        <v>2h8</v>
      </c>
      <c r="S8" s="9">
        <f>1+SQRT(($S$6-D8)*($S$6-D8)+($T$6-E8)*($T$6-E8))</f>
        <v>3.8284271247461903</v>
      </c>
      <c r="T8" s="47">
        <f>Info!$C$6*S8/Info!$C$4</f>
        <v>1.9722200339601588</v>
      </c>
    </row>
    <row r="9" spans="3:20" ht="12.75">
      <c r="C9" t="s">
        <v>26</v>
      </c>
      <c r="D9" s="8">
        <v>53</v>
      </c>
      <c r="E9" s="8">
        <v>67</v>
      </c>
      <c r="G9" s="9">
        <f t="shared" si="0"/>
        <v>4.16227766016838</v>
      </c>
      <c r="H9" s="47">
        <f>Info!$C$6*G9/Info!$C$4</f>
        <v>2.1442036431170446</v>
      </c>
      <c r="I9" s="49" t="str">
        <f aca="true" t="shared" si="3" ref="I9:I82">TRUNC(H9,0)&amp;"h"&amp;TRUNC(60*(H9-TRUNC(H9,0)),0)</f>
        <v>2h8</v>
      </c>
      <c r="J9" s="9">
        <f t="shared" si="1"/>
        <v>2.414213562373095</v>
      </c>
      <c r="K9" s="47">
        <f>Info!$C$6*J9/Info!$C$4</f>
        <v>1.2436857745558367</v>
      </c>
      <c r="L9" s="49" t="str">
        <f aca="true" t="shared" si="4" ref="L9:L82">TRUNC(K9,0)&amp;"h"&amp;TRUNC(60*(K9-TRUNC(K9,0)),0)</f>
        <v>1h14</v>
      </c>
      <c r="M9" s="9">
        <f t="shared" si="2"/>
        <v>3.23606797749979</v>
      </c>
      <c r="N9" s="47">
        <f>Info!$C$6*M9/Info!$C$4</f>
        <v>1.667065321742316</v>
      </c>
      <c r="O9" s="49" t="str">
        <f aca="true" t="shared" si="5" ref="O9:O82">TRUNC(N9,0)&amp;"h"&amp;TRUNC(60*(N9-TRUNC(N9,0)),0)</f>
        <v>1h40</v>
      </c>
      <c r="P9" s="9">
        <f>1+SQRT(($P$6-D9)*($P$6-D9)+($Q$6-E9)*($Q$6-E9))</f>
        <v>4.16227766016838</v>
      </c>
      <c r="Q9" s="47">
        <f>Info!$C$6*P9/Info!$C$4</f>
        <v>2.1442036431170446</v>
      </c>
      <c r="R9" s="49" t="str">
        <f aca="true" t="shared" si="6" ref="R9:R82">TRUNC(Q9,0)&amp;"h"&amp;TRUNC(60*(Q9-TRUNC(Q9,0)),0)</f>
        <v>2h8</v>
      </c>
      <c r="S9" s="9">
        <f>1+SQRT(($S$6-D9)*($S$6-D9)+($T$6-E9)*($T$6-E9))</f>
        <v>3</v>
      </c>
      <c r="T9" s="47">
        <f>Info!$C$6*S9/Info!$C$4</f>
        <v>1.5454545454545454</v>
      </c>
    </row>
    <row r="10" spans="3:20" ht="12.75">
      <c r="C10" t="s">
        <v>27</v>
      </c>
      <c r="D10" s="8">
        <v>56</v>
      </c>
      <c r="E10" s="8">
        <v>67</v>
      </c>
      <c r="G10" s="9">
        <f t="shared" si="0"/>
        <v>7.082762530298219</v>
      </c>
      <c r="H10" s="47">
        <f>Info!$C$6*G10/Info!$C$4</f>
        <v>3.6486958489415073</v>
      </c>
      <c r="I10" s="49" t="str">
        <f t="shared" si="3"/>
        <v>3h38</v>
      </c>
      <c r="J10" s="9">
        <f t="shared" si="1"/>
        <v>5.123105625617661</v>
      </c>
      <c r="K10" s="47">
        <f>Info!$C$6*J10/Info!$C$4</f>
        <v>2.6391756253181886</v>
      </c>
      <c r="L10" s="49" t="str">
        <f t="shared" si="4"/>
        <v>2h38</v>
      </c>
      <c r="M10" s="9">
        <f t="shared" si="2"/>
        <v>5.47213595499958</v>
      </c>
      <c r="N10" s="47">
        <f>Info!$C$6*M10/Info!$C$4</f>
        <v>2.8189791283331167</v>
      </c>
      <c r="O10" s="49" t="str">
        <f t="shared" si="5"/>
        <v>2h49</v>
      </c>
      <c r="P10" s="9">
        <f>1+SQRT(($P$6-D10)*($P$6-D10)+($Q$6-E10)*($Q$6-E10))</f>
        <v>4.60555127546399</v>
      </c>
      <c r="Q10" s="47">
        <f>Info!$C$6*P10/Info!$C$4</f>
        <v>2.3725567176632674</v>
      </c>
      <c r="R10" s="49" t="str">
        <f t="shared" si="6"/>
        <v>2h22</v>
      </c>
      <c r="S10" s="9">
        <f>1+SQRT(($S$6-D10)*($S$6-D10)+($T$6-E10)*($T$6-E10))</f>
        <v>4.60555127546399</v>
      </c>
      <c r="T10" s="47">
        <f>Info!$C$6*S10/Info!$C$4</f>
        <v>2.3725567176632674</v>
      </c>
    </row>
    <row r="11" spans="3:20" ht="12.75">
      <c r="C11" t="s">
        <v>28</v>
      </c>
      <c r="D11" s="8">
        <v>50</v>
      </c>
      <c r="E11" s="8">
        <v>68</v>
      </c>
      <c r="G11" s="9">
        <f t="shared" si="0"/>
        <v>1</v>
      </c>
      <c r="H11" s="47">
        <f>Info!$C$6*G11/Info!$C$4</f>
        <v>0.5151515151515151</v>
      </c>
      <c r="I11" s="49" t="str">
        <f t="shared" si="3"/>
        <v>0h30</v>
      </c>
      <c r="J11" s="9">
        <f t="shared" si="1"/>
        <v>3</v>
      </c>
      <c r="K11" s="47">
        <f>Info!$C$6*J11/Info!$C$4</f>
        <v>1.5454545454545454</v>
      </c>
      <c r="L11" s="49" t="str">
        <f t="shared" si="4"/>
        <v>1h32</v>
      </c>
      <c r="M11" s="9">
        <f t="shared" si="2"/>
        <v>3.23606797749979</v>
      </c>
      <c r="N11" s="47">
        <f>Info!$C$6*M11/Info!$C$4</f>
        <v>1.667065321742316</v>
      </c>
      <c r="O11" s="49" t="str">
        <f t="shared" si="5"/>
        <v>1h40</v>
      </c>
      <c r="P11" s="9">
        <f>1+SQRT(($P$6-D11)*($P$6-D11)+($Q$6-E11)*($Q$6-E11))</f>
        <v>5.47213595499958</v>
      </c>
      <c r="Q11" s="47">
        <f>Info!$C$6*P11/Info!$C$4</f>
        <v>2.8189791283331167</v>
      </c>
      <c r="R11" s="49" t="str">
        <f t="shared" si="6"/>
        <v>2h49</v>
      </c>
      <c r="S11" s="9">
        <f>1+SQRT(($S$6-D11)*($S$6-D11)+($T$6-E11)*($T$6-E11))</f>
        <v>5.242640687119285</v>
      </c>
      <c r="T11" s="47">
        <f>Info!$C$6*S11/Info!$C$4</f>
        <v>2.70075429336448</v>
      </c>
    </row>
    <row r="12" spans="3:20" ht="12.75">
      <c r="C12" t="s">
        <v>29</v>
      </c>
      <c r="D12" s="8">
        <v>55</v>
      </c>
      <c r="E12" s="8">
        <v>67</v>
      </c>
      <c r="G12" s="9">
        <f t="shared" si="0"/>
        <v>6.0990195135927845</v>
      </c>
      <c r="H12" s="47">
        <f>Info!$C$6*G12/Info!$C$4</f>
        <v>3.1419191433659797</v>
      </c>
      <c r="I12" s="49" t="str">
        <f t="shared" si="3"/>
        <v>3h8</v>
      </c>
      <c r="J12" s="9">
        <f t="shared" si="1"/>
        <v>4.16227766016838</v>
      </c>
      <c r="K12" s="47">
        <f>Info!$C$6*J12/Info!$C$4</f>
        <v>2.1442036431170446</v>
      </c>
      <c r="L12" s="49" t="str">
        <f t="shared" si="4"/>
        <v>2h8</v>
      </c>
      <c r="M12" s="9">
        <f t="shared" si="2"/>
        <v>4.60555127546399</v>
      </c>
      <c r="N12" s="47">
        <f>Info!$C$6*M12/Info!$C$4</f>
        <v>2.3725567176632674</v>
      </c>
      <c r="O12" s="49" t="str">
        <f t="shared" si="5"/>
        <v>2h22</v>
      </c>
      <c r="P12" s="9">
        <f aca="true" t="shared" si="7" ref="P12:P17">1+SQRT(($P$6-D12)*($P$6-D12)+($Q$6-E12)*($Q$6-E12))</f>
        <v>4.16227766016838</v>
      </c>
      <c r="Q12" s="47">
        <f>Info!$C$6*P12/Info!$C$4</f>
        <v>2.1442036431170446</v>
      </c>
      <c r="R12" s="49" t="str">
        <f t="shared" si="6"/>
        <v>2h8</v>
      </c>
      <c r="S12" s="9">
        <f aca="true" t="shared" si="8" ref="S12:S17">1+SQRT(($S$6-D12)*($S$6-D12)+($T$6-E12)*($T$6-E12))</f>
        <v>3.8284271247461903</v>
      </c>
      <c r="T12" s="47">
        <f>Info!$C$6*S12/Info!$C$4</f>
        <v>1.9722200339601588</v>
      </c>
    </row>
    <row r="13" spans="3:20" ht="12.75">
      <c r="C13" t="s">
        <v>30</v>
      </c>
      <c r="D13" s="8">
        <v>56</v>
      </c>
      <c r="E13" s="8">
        <v>68</v>
      </c>
      <c r="G13" s="9">
        <f t="shared" si="0"/>
        <v>7</v>
      </c>
      <c r="H13" s="47">
        <f>Info!$C$6*G13/Info!$C$4</f>
        <v>3.606060606060606</v>
      </c>
      <c r="I13" s="49" t="str">
        <f t="shared" si="3"/>
        <v>3h36</v>
      </c>
      <c r="J13" s="9">
        <f t="shared" si="1"/>
        <v>5</v>
      </c>
      <c r="K13" s="47">
        <f>Info!$C$6*J13/Info!$C$4</f>
        <v>2.5757575757575757</v>
      </c>
      <c r="L13" s="49" t="str">
        <f t="shared" si="4"/>
        <v>2h34</v>
      </c>
      <c r="M13" s="9">
        <f t="shared" si="2"/>
        <v>5.123105625617661</v>
      </c>
      <c r="N13" s="47">
        <f>Info!$C$6*M13/Info!$C$4</f>
        <v>2.6391756253181886</v>
      </c>
      <c r="O13" s="49" t="str">
        <f t="shared" si="5"/>
        <v>2h38</v>
      </c>
      <c r="P13" s="9">
        <f t="shared" si="7"/>
        <v>3.8284271247461903</v>
      </c>
      <c r="Q13" s="47">
        <f>Info!$C$6*P13/Info!$C$4</f>
        <v>1.9722200339601588</v>
      </c>
      <c r="R13" s="49" t="str">
        <f t="shared" si="6"/>
        <v>1h58</v>
      </c>
      <c r="S13" s="9">
        <f t="shared" si="8"/>
        <v>5.242640687119285</v>
      </c>
      <c r="T13" s="47">
        <f>Info!$C$6*S13/Info!$C$4</f>
        <v>2.70075429336448</v>
      </c>
    </row>
    <row r="14" spans="1:20" ht="12.75">
      <c r="A14">
        <v>2</v>
      </c>
      <c r="B14" s="50" t="s">
        <v>31</v>
      </c>
      <c r="C14" t="s">
        <v>32</v>
      </c>
      <c r="D14" s="8">
        <v>52</v>
      </c>
      <c r="E14" s="8">
        <v>68</v>
      </c>
      <c r="G14" s="9">
        <f t="shared" si="0"/>
        <v>3</v>
      </c>
      <c r="H14" s="47">
        <f>Info!$C$6*G14/Info!$C$4</f>
        <v>1.5454545454545454</v>
      </c>
      <c r="I14" s="49" t="str">
        <f t="shared" si="3"/>
        <v>1h32</v>
      </c>
      <c r="J14" s="9">
        <f t="shared" si="1"/>
        <v>1</v>
      </c>
      <c r="K14" s="47">
        <f>Info!$C$6*J14/Info!$C$4</f>
        <v>0.5151515151515151</v>
      </c>
      <c r="L14" s="49" t="str">
        <f t="shared" si="4"/>
        <v>0h30</v>
      </c>
      <c r="M14" s="9">
        <f t="shared" si="2"/>
        <v>2</v>
      </c>
      <c r="N14" s="47">
        <f>Info!$C$6*M14/Info!$C$4</f>
        <v>1.0303030303030303</v>
      </c>
      <c r="O14" s="49" t="str">
        <f t="shared" si="5"/>
        <v>1h1</v>
      </c>
      <c r="P14" s="9">
        <f t="shared" si="7"/>
        <v>3.8284271247461903</v>
      </c>
      <c r="Q14" s="47">
        <f>Info!$C$6*P14/Info!$C$4</f>
        <v>1.9722200339601588</v>
      </c>
      <c r="R14" s="49" t="str">
        <f t="shared" si="6"/>
        <v>1h58</v>
      </c>
      <c r="S14" s="9">
        <f t="shared" si="8"/>
        <v>4.16227766016838</v>
      </c>
      <c r="T14" s="47">
        <f>Info!$C$6*S14/Info!$C$4</f>
        <v>2.1442036431170446</v>
      </c>
    </row>
    <row r="15" spans="3:20" ht="12.75">
      <c r="C15" t="s">
        <v>33</v>
      </c>
      <c r="D15" s="8">
        <v>53</v>
      </c>
      <c r="E15" s="8">
        <v>67</v>
      </c>
      <c r="G15" s="9">
        <f t="shared" si="0"/>
        <v>4.16227766016838</v>
      </c>
      <c r="H15" s="47">
        <f>Info!$C$6*G15/Info!$C$4</f>
        <v>2.1442036431170446</v>
      </c>
      <c r="I15" s="49" t="str">
        <f t="shared" si="3"/>
        <v>2h8</v>
      </c>
      <c r="J15" s="9">
        <f t="shared" si="1"/>
        <v>2.414213562373095</v>
      </c>
      <c r="K15" s="47">
        <f>Info!$C$6*J15/Info!$C$4</f>
        <v>1.2436857745558367</v>
      </c>
      <c r="L15" s="49" t="str">
        <f t="shared" si="4"/>
        <v>1h14</v>
      </c>
      <c r="M15" s="9">
        <f t="shared" si="2"/>
        <v>3.23606797749979</v>
      </c>
      <c r="N15" s="47">
        <f>Info!$C$6*M15/Info!$C$4</f>
        <v>1.667065321742316</v>
      </c>
      <c r="O15" s="49" t="str">
        <f t="shared" si="5"/>
        <v>1h40</v>
      </c>
      <c r="P15" s="9">
        <f t="shared" si="7"/>
        <v>4.16227766016838</v>
      </c>
      <c r="Q15" s="47">
        <f>Info!$C$6*P15/Info!$C$4</f>
        <v>2.1442036431170446</v>
      </c>
      <c r="R15" s="49" t="str">
        <f t="shared" si="6"/>
        <v>2h8</v>
      </c>
      <c r="S15" s="9">
        <f t="shared" si="8"/>
        <v>3</v>
      </c>
      <c r="T15" s="47">
        <f>Info!$C$6*S15/Info!$C$4</f>
        <v>1.5454545454545454</v>
      </c>
    </row>
    <row r="16" spans="3:20" ht="12.75">
      <c r="C16" t="s">
        <v>34</v>
      </c>
      <c r="D16" s="8">
        <v>49</v>
      </c>
      <c r="E16" s="8">
        <v>70</v>
      </c>
      <c r="G16" s="9">
        <f t="shared" si="0"/>
        <v>3.23606797749979</v>
      </c>
      <c r="H16" s="47">
        <f>Info!$C$6*G16/Info!$C$4</f>
        <v>1.667065321742316</v>
      </c>
      <c r="I16" s="49" t="str">
        <f t="shared" si="3"/>
        <v>1h40</v>
      </c>
      <c r="J16" s="9">
        <f t="shared" si="1"/>
        <v>4.60555127546399</v>
      </c>
      <c r="K16" s="47">
        <f>Info!$C$6*J16/Info!$C$4</f>
        <v>2.3725567176632674</v>
      </c>
      <c r="L16" s="49" t="str">
        <f t="shared" si="4"/>
        <v>2h22</v>
      </c>
      <c r="M16" s="9">
        <f t="shared" si="2"/>
        <v>4.16227766016838</v>
      </c>
      <c r="N16" s="47">
        <f>Info!$C$6*M16/Info!$C$4</f>
        <v>2.1442036431170446</v>
      </c>
      <c r="O16" s="49" t="str">
        <f t="shared" si="5"/>
        <v>2h8</v>
      </c>
      <c r="P16" s="9">
        <f t="shared" si="7"/>
        <v>6</v>
      </c>
      <c r="Q16" s="47">
        <f>Info!$C$6*P16/Info!$C$4</f>
        <v>3.090909090909091</v>
      </c>
      <c r="R16" s="49" t="str">
        <f t="shared" si="6"/>
        <v>3h5</v>
      </c>
      <c r="S16" s="9">
        <f t="shared" si="8"/>
        <v>7.4031242374328485</v>
      </c>
      <c r="T16" s="47">
        <f>Info!$C$6*S16/Info!$C$4</f>
        <v>3.813730667768437</v>
      </c>
    </row>
    <row r="17" spans="3:20" ht="12.75">
      <c r="C17" t="s">
        <v>35</v>
      </c>
      <c r="D17" s="8">
        <v>52</v>
      </c>
      <c r="E17" s="8">
        <v>67</v>
      </c>
      <c r="G17" s="9">
        <f t="shared" si="0"/>
        <v>3.23606797749979</v>
      </c>
      <c r="H17" s="47">
        <f>Info!$C$6*G17/Info!$C$4</f>
        <v>1.667065321742316</v>
      </c>
      <c r="I17" s="49" t="str">
        <f t="shared" si="3"/>
        <v>1h40</v>
      </c>
      <c r="J17" s="9">
        <f t="shared" si="1"/>
        <v>2</v>
      </c>
      <c r="K17" s="47">
        <f>Info!$C$6*J17/Info!$C$4</f>
        <v>1.0303030303030303</v>
      </c>
      <c r="L17" s="49" t="str">
        <f t="shared" si="4"/>
        <v>1h1</v>
      </c>
      <c r="M17" s="9">
        <f t="shared" si="2"/>
        <v>3</v>
      </c>
      <c r="N17" s="47">
        <f>Info!$C$6*M17/Info!$C$4</f>
        <v>1.5454545454545454</v>
      </c>
      <c r="O17" s="49" t="str">
        <f t="shared" si="5"/>
        <v>1h32</v>
      </c>
      <c r="P17" s="9">
        <f t="shared" si="7"/>
        <v>4.60555127546399</v>
      </c>
      <c r="Q17" s="47">
        <f>Info!$C$6*P17/Info!$C$4</f>
        <v>2.3725567176632674</v>
      </c>
      <c r="R17" s="49" t="str">
        <f t="shared" si="6"/>
        <v>2h22</v>
      </c>
      <c r="S17" s="9">
        <f t="shared" si="8"/>
        <v>3.23606797749979</v>
      </c>
      <c r="T17" s="47">
        <f>Info!$C$6*S17/Info!$C$4</f>
        <v>1.667065321742316</v>
      </c>
    </row>
    <row r="18" spans="3:20" ht="12.75">
      <c r="C18" t="s">
        <v>36</v>
      </c>
      <c r="D18" s="8">
        <v>59</v>
      </c>
      <c r="E18" s="8">
        <v>70</v>
      </c>
      <c r="G18" s="9">
        <f aca="true" t="shared" si="9" ref="G18:G23">1+SQRT(($G$6-D18)*($G$6-D18)+($H$6-E18)*($H$6-E18))</f>
        <v>10.219544457292887</v>
      </c>
      <c r="H18" s="47">
        <f>Info!$C$6*G18/Info!$C$4</f>
        <v>5.2646138113326995</v>
      </c>
      <c r="I18" s="49" t="str">
        <f t="shared" si="3"/>
        <v>5h15</v>
      </c>
      <c r="J18" s="9">
        <f aca="true" t="shared" si="10" ref="J18:J23">1+SQRT(($J$6-D18)*($J$6-D18)+($K$6-E18)*($K$6-E18))</f>
        <v>8.280109889280517</v>
      </c>
      <c r="K18" s="47">
        <f>Info!$C$6*J18/Info!$C$4</f>
        <v>4.265511155083902</v>
      </c>
      <c r="L18" s="49" t="str">
        <f t="shared" si="4"/>
        <v>4h15</v>
      </c>
      <c r="M18" s="9">
        <f aca="true" t="shared" si="11" ref="M18:M23">1+SQRT(($M$6-D18)*($M$6-D18)+($N$6-E18)*($N$6-E18))</f>
        <v>8.071067811865476</v>
      </c>
      <c r="N18" s="47">
        <f>Info!$C$6*M18/Info!$C$4</f>
        <v>4.157822812173124</v>
      </c>
      <c r="O18" s="49" t="str">
        <f t="shared" si="5"/>
        <v>4h9</v>
      </c>
      <c r="P18" s="9">
        <f aca="true" t="shared" si="12" ref="P18:P23">1+SQRT(($P$6-D18)*($P$6-D18)+($Q$6-E18)*($Q$6-E18))</f>
        <v>6</v>
      </c>
      <c r="Q18" s="47">
        <f>Info!$C$6*P18/Info!$C$4</f>
        <v>3.090909090909091</v>
      </c>
      <c r="R18" s="49" t="str">
        <f t="shared" si="6"/>
        <v>3h5</v>
      </c>
      <c r="S18" s="9">
        <f aca="true" t="shared" si="13" ref="S18:S23">1+SQRT(($S$6-D18)*($S$6-D18)+($T$6-E18)*($T$6-E18))</f>
        <v>8.810249675906654</v>
      </c>
      <c r="T18" s="47">
        <f>Info!$C$6*S18/Info!$C$4</f>
        <v>4.5386134694064575</v>
      </c>
    </row>
    <row r="19" spans="1:20" ht="12.75">
      <c r="A19">
        <v>3</v>
      </c>
      <c r="B19" s="46" t="s">
        <v>37</v>
      </c>
      <c r="C19" t="s">
        <v>38</v>
      </c>
      <c r="D19" s="8">
        <v>61</v>
      </c>
      <c r="E19" s="8">
        <v>72</v>
      </c>
      <c r="G19" s="9">
        <f t="shared" si="9"/>
        <v>12.704699910719626</v>
      </c>
      <c r="H19" s="47">
        <f>Info!$C$6*G19/Info!$C$4</f>
        <v>6.5448454085525345</v>
      </c>
      <c r="I19" s="49" t="str">
        <f t="shared" si="3"/>
        <v>6h32</v>
      </c>
      <c r="J19" s="9">
        <f t="shared" si="10"/>
        <v>10.848857801796104</v>
      </c>
      <c r="K19" s="47">
        <f>Info!$C$6*J19/Info!$C$4</f>
        <v>5.588805534258599</v>
      </c>
      <c r="L19" s="49" t="str">
        <f t="shared" si="4"/>
        <v>5h35</v>
      </c>
      <c r="M19" s="9">
        <f t="shared" si="11"/>
        <v>10.486832980505138</v>
      </c>
      <c r="N19" s="47">
        <f>Info!$C$6*M19/Info!$C$4</f>
        <v>5.402307899048101</v>
      </c>
      <c r="O19" s="49" t="str">
        <f t="shared" si="5"/>
        <v>5h24</v>
      </c>
      <c r="P19" s="9">
        <f t="shared" si="12"/>
        <v>8.280109889280517</v>
      </c>
      <c r="Q19" s="47">
        <f>Info!$C$6*P19/Info!$C$4</f>
        <v>4.265511155083902</v>
      </c>
      <c r="R19" s="49" t="str">
        <f t="shared" si="6"/>
        <v>4h15</v>
      </c>
      <c r="S19" s="9">
        <f t="shared" si="13"/>
        <v>11.63014581273465</v>
      </c>
      <c r="T19" s="47">
        <f>Info!$C$6*S19/Info!$C$4</f>
        <v>5.991287236863304</v>
      </c>
    </row>
    <row r="20" spans="3:20" ht="12.75">
      <c r="C20" t="s">
        <v>39</v>
      </c>
      <c r="D20" s="8">
        <v>61</v>
      </c>
      <c r="E20" s="8">
        <v>72</v>
      </c>
      <c r="G20" s="9">
        <f t="shared" si="9"/>
        <v>12.704699910719626</v>
      </c>
      <c r="H20" s="47">
        <f>Info!$C$6*G20/Info!$C$4</f>
        <v>6.5448454085525345</v>
      </c>
      <c r="I20" s="49" t="str">
        <f t="shared" si="3"/>
        <v>6h32</v>
      </c>
      <c r="J20" s="9">
        <f t="shared" si="10"/>
        <v>10.848857801796104</v>
      </c>
      <c r="K20" s="47">
        <f>Info!$C$6*J20/Info!$C$4</f>
        <v>5.588805534258599</v>
      </c>
      <c r="L20" s="49" t="str">
        <f t="shared" si="4"/>
        <v>5h35</v>
      </c>
      <c r="M20" s="9">
        <f t="shared" si="11"/>
        <v>10.486832980505138</v>
      </c>
      <c r="N20" s="47">
        <f>Info!$C$6*M20/Info!$C$4</f>
        <v>5.402307899048101</v>
      </c>
      <c r="O20" s="49" t="str">
        <f t="shared" si="5"/>
        <v>5h24</v>
      </c>
      <c r="P20" s="9">
        <f t="shared" si="12"/>
        <v>8.280109889280517</v>
      </c>
      <c r="Q20" s="47">
        <f>Info!$C$6*P20/Info!$C$4</f>
        <v>4.265511155083902</v>
      </c>
      <c r="R20" s="49" t="str">
        <f t="shared" si="6"/>
        <v>4h15</v>
      </c>
      <c r="S20" s="9">
        <f t="shared" si="13"/>
        <v>11.63014581273465</v>
      </c>
      <c r="T20" s="47">
        <f>Info!$C$6*S20/Info!$C$4</f>
        <v>5.991287236863304</v>
      </c>
    </row>
    <row r="21" spans="3:20" ht="12.75">
      <c r="C21" t="s">
        <v>40</v>
      </c>
      <c r="D21" s="8">
        <v>59</v>
      </c>
      <c r="E21" s="8">
        <v>69</v>
      </c>
      <c r="G21" s="9">
        <f t="shared" si="9"/>
        <v>10.055385138137417</v>
      </c>
      <c r="H21" s="47">
        <f>Info!$C$6*G21/Info!$C$4</f>
        <v>5.180046889343518</v>
      </c>
      <c r="I21" s="49" t="str">
        <f t="shared" si="3"/>
        <v>5h10</v>
      </c>
      <c r="J21" s="9">
        <f t="shared" si="10"/>
        <v>8.071067811865476</v>
      </c>
      <c r="K21" s="47">
        <f>Info!$C$6*J21/Info!$C$4</f>
        <v>4.157822812173124</v>
      </c>
      <c r="L21" s="49" t="str">
        <f t="shared" si="4"/>
        <v>4h9</v>
      </c>
      <c r="M21" s="9">
        <f t="shared" si="11"/>
        <v>8</v>
      </c>
      <c r="N21" s="47">
        <f>Info!$C$6*M21/Info!$C$4</f>
        <v>4.121212121212121</v>
      </c>
      <c r="O21" s="49" t="str">
        <f t="shared" si="5"/>
        <v>4h7</v>
      </c>
      <c r="P21" s="9">
        <f t="shared" si="12"/>
        <v>6.0990195135927845</v>
      </c>
      <c r="Q21" s="47">
        <f>Info!$C$6*P21/Info!$C$4</f>
        <v>3.1419191433659797</v>
      </c>
      <c r="R21" s="49" t="str">
        <f t="shared" si="6"/>
        <v>3h8</v>
      </c>
      <c r="S21" s="9">
        <f t="shared" si="13"/>
        <v>8.21110255092798</v>
      </c>
      <c r="T21" s="47">
        <f>Info!$C$6*S21/Info!$C$4</f>
        <v>4.22996192017502</v>
      </c>
    </row>
    <row r="22" spans="3:20" ht="12.75">
      <c r="C22" t="s">
        <v>37</v>
      </c>
      <c r="D22" s="8">
        <v>63</v>
      </c>
      <c r="E22" s="8">
        <v>71</v>
      </c>
      <c r="G22" s="9">
        <f t="shared" si="9"/>
        <v>14.341664064126334</v>
      </c>
      <c r="H22" s="47">
        <f>Info!$C$6*G22/Info!$C$4</f>
        <v>7.388129972428718</v>
      </c>
      <c r="I22" s="49" t="str">
        <f t="shared" si="3"/>
        <v>7h23</v>
      </c>
      <c r="J22" s="9">
        <f t="shared" si="10"/>
        <v>12.40175425099138</v>
      </c>
      <c r="K22" s="47">
        <f>Info!$C$6*J22/Info!$C$4</f>
        <v>6.388782492934953</v>
      </c>
      <c r="L22" s="49" t="str">
        <f t="shared" si="4"/>
        <v>6h23</v>
      </c>
      <c r="M22" s="9">
        <f t="shared" si="11"/>
        <v>12.180339887498949</v>
      </c>
      <c r="N22" s="47">
        <f>Info!$C$6*M22/Info!$C$4</f>
        <v>6.2747205481055195</v>
      </c>
      <c r="O22" s="49" t="str">
        <f t="shared" si="5"/>
        <v>6h16</v>
      </c>
      <c r="P22" s="9">
        <f t="shared" si="12"/>
        <v>10.055385138137417</v>
      </c>
      <c r="Q22" s="47">
        <f>Info!$C$6*P22/Info!$C$4</f>
        <v>5.180046889343518</v>
      </c>
      <c r="R22" s="49" t="str">
        <f t="shared" si="6"/>
        <v>5h10</v>
      </c>
      <c r="S22" s="9">
        <f t="shared" si="13"/>
        <v>12.661903789690601</v>
      </c>
      <c r="T22" s="47">
        <f>Info!$C$6*S22/Info!$C$4</f>
        <v>6.522798921961825</v>
      </c>
    </row>
    <row r="23" spans="3:20" ht="12.75">
      <c r="C23" t="s">
        <v>41</v>
      </c>
      <c r="D23" s="8">
        <v>59</v>
      </c>
      <c r="E23" s="8">
        <v>69</v>
      </c>
      <c r="G23" s="9">
        <f t="shared" si="9"/>
        <v>10.055385138137417</v>
      </c>
      <c r="H23" s="47">
        <f>Info!$C$6*G23/Info!$C$4</f>
        <v>5.180046889343518</v>
      </c>
      <c r="I23" s="49" t="str">
        <f t="shared" si="3"/>
        <v>5h10</v>
      </c>
      <c r="J23" s="9">
        <f t="shared" si="10"/>
        <v>8.071067811865476</v>
      </c>
      <c r="K23" s="47">
        <f>Info!$C$6*J23/Info!$C$4</f>
        <v>4.157822812173124</v>
      </c>
      <c r="L23" s="49" t="str">
        <f t="shared" si="4"/>
        <v>4h9</v>
      </c>
      <c r="M23" s="9">
        <f t="shared" si="11"/>
        <v>8</v>
      </c>
      <c r="N23" s="47">
        <f>Info!$C$6*M23/Info!$C$4</f>
        <v>4.121212121212121</v>
      </c>
      <c r="O23" s="49" t="str">
        <f t="shared" si="5"/>
        <v>4h7</v>
      </c>
      <c r="P23" s="9">
        <f t="shared" si="12"/>
        <v>6.0990195135927845</v>
      </c>
      <c r="Q23" s="47">
        <f>Info!$C$6*P23/Info!$C$4</f>
        <v>3.1419191433659797</v>
      </c>
      <c r="R23" s="49" t="str">
        <f t="shared" si="6"/>
        <v>3h8</v>
      </c>
      <c r="S23" s="9">
        <f t="shared" si="13"/>
        <v>8.21110255092798</v>
      </c>
      <c r="T23" s="47">
        <f>Info!$C$6*S23/Info!$C$4</f>
        <v>4.22996192017502</v>
      </c>
    </row>
    <row r="24" spans="3:20" ht="12.75">
      <c r="C24" t="s">
        <v>42</v>
      </c>
      <c r="D24" s="8">
        <v>57</v>
      </c>
      <c r="E24" s="8">
        <v>71</v>
      </c>
      <c r="G24" s="9">
        <f aca="true" t="shared" si="14" ref="G24:G32">1+SQRT(($G$6-D24)*($G$6-D24)+($H$6-E24)*($H$6-E24))</f>
        <v>8.615773105863909</v>
      </c>
      <c r="H24" s="47">
        <f>Info!$C$6*G24/Info!$C$4</f>
        <v>4.438428569687469</v>
      </c>
      <c r="I24" s="49" t="str">
        <f t="shared" si="3"/>
        <v>4h26</v>
      </c>
      <c r="J24" s="9">
        <f aca="true" t="shared" si="15" ref="J24:J32">1+SQRT(($J$6-D24)*($J$6-D24)+($K$6-E24)*($K$6-E24))</f>
        <v>6.830951894845301</v>
      </c>
      <c r="K24" s="47">
        <f>Info!$C$6*J24/Info!$C$4</f>
        <v>3.51897521855667</v>
      </c>
      <c r="L24" s="49" t="str">
        <f t="shared" si="4"/>
        <v>3h31</v>
      </c>
      <c r="M24" s="9">
        <f aca="true" t="shared" si="16" ref="M24:M32">1+SQRT(($M$6-D24)*($M$6-D24)+($N$6-E24)*($N$6-E24))</f>
        <v>6.385164807134504</v>
      </c>
      <c r="N24" s="47">
        <f>Info!$C$6*M24/Info!$C$4</f>
        <v>3.2893273248874717</v>
      </c>
      <c r="O24" s="49" t="str">
        <f t="shared" si="5"/>
        <v>3h17</v>
      </c>
      <c r="P24" s="9">
        <f aca="true" t="shared" si="17" ref="P24:P32">1+SQRT(($P$6-D24)*($P$6-D24)+($Q$6-E24)*($Q$6-E24))</f>
        <v>4.16227766016838</v>
      </c>
      <c r="Q24" s="47">
        <f>Info!$C$6*P24/Info!$C$4</f>
        <v>2.1442036431170446</v>
      </c>
      <c r="R24" s="49" t="str">
        <f t="shared" si="6"/>
        <v>2h8</v>
      </c>
      <c r="S24" s="9">
        <f aca="true" t="shared" si="18" ref="S24:S32">1+SQRT(($S$6-D24)*($S$6-D24)+($T$6-E24)*($T$6-E24))</f>
        <v>8.21110255092798</v>
      </c>
      <c r="T24" s="47">
        <f>Info!$C$6*S24/Info!$C$4</f>
        <v>4.22996192017502</v>
      </c>
    </row>
    <row r="25" spans="1:20" ht="12.75">
      <c r="A25">
        <v>4</v>
      </c>
      <c r="B25" s="46" t="s">
        <v>43</v>
      </c>
      <c r="C25" t="s">
        <v>44</v>
      </c>
      <c r="D25" s="8">
        <v>55</v>
      </c>
      <c r="E25" s="8">
        <v>67</v>
      </c>
      <c r="G25" s="9">
        <f t="shared" si="14"/>
        <v>6.0990195135927845</v>
      </c>
      <c r="H25" s="47">
        <f>Info!$C$6*G25/Info!$C$4</f>
        <v>3.1419191433659797</v>
      </c>
      <c r="I25" s="49" t="str">
        <f t="shared" si="3"/>
        <v>3h8</v>
      </c>
      <c r="J25" s="9">
        <f t="shared" si="15"/>
        <v>4.16227766016838</v>
      </c>
      <c r="K25" s="47">
        <f>Info!$C$6*J25/Info!$C$4</f>
        <v>2.1442036431170446</v>
      </c>
      <c r="L25" s="49" t="str">
        <f t="shared" si="4"/>
        <v>2h8</v>
      </c>
      <c r="M25" s="9">
        <f t="shared" si="16"/>
        <v>4.60555127546399</v>
      </c>
      <c r="N25" s="47">
        <f>Info!$C$6*M25/Info!$C$4</f>
        <v>2.3725567176632674</v>
      </c>
      <c r="O25" s="49" t="str">
        <f t="shared" si="5"/>
        <v>2h22</v>
      </c>
      <c r="P25" s="9">
        <f t="shared" si="17"/>
        <v>4.16227766016838</v>
      </c>
      <c r="Q25" s="47">
        <f>Info!$C$6*P25/Info!$C$4</f>
        <v>2.1442036431170446</v>
      </c>
      <c r="R25" s="49" t="str">
        <f t="shared" si="6"/>
        <v>2h8</v>
      </c>
      <c r="S25" s="9">
        <f t="shared" si="18"/>
        <v>3.8284271247461903</v>
      </c>
      <c r="T25" s="47">
        <f>Info!$C$6*S25/Info!$C$4</f>
        <v>1.9722200339601588</v>
      </c>
    </row>
    <row r="26" spans="3:20" ht="12.75">
      <c r="C26" t="s">
        <v>45</v>
      </c>
      <c r="D26" s="8">
        <v>56</v>
      </c>
      <c r="E26" s="8">
        <v>67</v>
      </c>
      <c r="G26" s="9">
        <f t="shared" si="14"/>
        <v>7.082762530298219</v>
      </c>
      <c r="H26" s="47">
        <f>Info!$C$6*G26/Info!$C$4</f>
        <v>3.6486958489415073</v>
      </c>
      <c r="I26" s="49" t="str">
        <f t="shared" si="3"/>
        <v>3h38</v>
      </c>
      <c r="J26" s="9">
        <f t="shared" si="15"/>
        <v>5.123105625617661</v>
      </c>
      <c r="K26" s="47">
        <f>Info!$C$6*J26/Info!$C$4</f>
        <v>2.6391756253181886</v>
      </c>
      <c r="L26" s="49" t="str">
        <f t="shared" si="4"/>
        <v>2h38</v>
      </c>
      <c r="M26" s="9">
        <f t="shared" si="16"/>
        <v>5.47213595499958</v>
      </c>
      <c r="N26" s="47">
        <f>Info!$C$6*M26/Info!$C$4</f>
        <v>2.8189791283331167</v>
      </c>
      <c r="O26" s="49" t="str">
        <f t="shared" si="5"/>
        <v>2h49</v>
      </c>
      <c r="P26" s="9">
        <f t="shared" si="17"/>
        <v>4.60555127546399</v>
      </c>
      <c r="Q26" s="47">
        <f>Info!$C$6*P26/Info!$C$4</f>
        <v>2.3725567176632674</v>
      </c>
      <c r="R26" s="49" t="str">
        <f t="shared" si="6"/>
        <v>2h22</v>
      </c>
      <c r="S26" s="9">
        <f t="shared" si="18"/>
        <v>4.60555127546399</v>
      </c>
      <c r="T26" s="47">
        <f>Info!$C$6*S26/Info!$C$4</f>
        <v>2.3725567176632674</v>
      </c>
    </row>
    <row r="27" spans="3:20" ht="12.75">
      <c r="C27" t="s">
        <v>46</v>
      </c>
      <c r="D27" s="8">
        <v>54</v>
      </c>
      <c r="E27" s="8">
        <v>70</v>
      </c>
      <c r="G27" s="9">
        <f t="shared" si="14"/>
        <v>5.47213595499958</v>
      </c>
      <c r="H27" s="47">
        <f>Info!$C$6*G27/Info!$C$4</f>
        <v>2.8189791283331167</v>
      </c>
      <c r="I27" s="49" t="str">
        <f t="shared" si="3"/>
        <v>2h49</v>
      </c>
      <c r="J27" s="9">
        <f t="shared" si="15"/>
        <v>3.8284271247461903</v>
      </c>
      <c r="K27" s="47">
        <f>Info!$C$6*J27/Info!$C$4</f>
        <v>1.9722200339601588</v>
      </c>
      <c r="L27" s="49" t="str">
        <f t="shared" si="4"/>
        <v>1h58</v>
      </c>
      <c r="M27" s="9">
        <f t="shared" si="16"/>
        <v>3.23606797749979</v>
      </c>
      <c r="N27" s="47">
        <f>Info!$C$6*M27/Info!$C$4</f>
        <v>1.667065321742316</v>
      </c>
      <c r="O27" s="49" t="str">
        <f t="shared" si="5"/>
        <v>1h40</v>
      </c>
      <c r="P27" s="9">
        <f t="shared" si="17"/>
        <v>1</v>
      </c>
      <c r="Q27" s="47">
        <f>Info!$C$6*P27/Info!$C$4</f>
        <v>0.5151515151515151</v>
      </c>
      <c r="R27" s="49" t="str">
        <f t="shared" si="6"/>
        <v>0h30</v>
      </c>
      <c r="S27" s="9">
        <f t="shared" si="18"/>
        <v>6.0990195135927845</v>
      </c>
      <c r="T27" s="47">
        <f>Info!$C$6*S27/Info!$C$4</f>
        <v>3.1419191433659797</v>
      </c>
    </row>
    <row r="28" spans="3:20" ht="12.75">
      <c r="C28" t="s">
        <v>47</v>
      </c>
      <c r="D28" s="8">
        <v>55</v>
      </c>
      <c r="E28" s="8">
        <v>68</v>
      </c>
      <c r="G28" s="9">
        <f t="shared" si="14"/>
        <v>6</v>
      </c>
      <c r="H28" s="47">
        <f>Info!$C$6*G28/Info!$C$4</f>
        <v>3.090909090909091</v>
      </c>
      <c r="I28" s="49" t="str">
        <f t="shared" si="3"/>
        <v>3h5</v>
      </c>
      <c r="J28" s="9">
        <f t="shared" si="15"/>
        <v>4</v>
      </c>
      <c r="K28" s="47">
        <f>Info!$C$6*J28/Info!$C$4</f>
        <v>2.0606060606060606</v>
      </c>
      <c r="L28" s="49" t="str">
        <f t="shared" si="4"/>
        <v>2h3</v>
      </c>
      <c r="M28" s="9">
        <f t="shared" si="16"/>
        <v>4.16227766016838</v>
      </c>
      <c r="N28" s="47">
        <f>Info!$C$6*M28/Info!$C$4</f>
        <v>2.1442036431170446</v>
      </c>
      <c r="O28" s="49" t="str">
        <f t="shared" si="5"/>
        <v>2h8</v>
      </c>
      <c r="P28" s="9">
        <f t="shared" si="17"/>
        <v>3.23606797749979</v>
      </c>
      <c r="Q28" s="47">
        <f>Info!$C$6*P28/Info!$C$4</f>
        <v>1.667065321742316</v>
      </c>
      <c r="R28" s="49" t="str">
        <f t="shared" si="6"/>
        <v>1h40</v>
      </c>
      <c r="S28" s="9">
        <f t="shared" si="18"/>
        <v>4.60555127546399</v>
      </c>
      <c r="T28" s="47">
        <f>Info!$C$6*S28/Info!$C$4</f>
        <v>2.3725567176632674</v>
      </c>
    </row>
    <row r="29" spans="3:20" ht="12.75">
      <c r="C29" t="s">
        <v>48</v>
      </c>
      <c r="D29" s="8">
        <v>56</v>
      </c>
      <c r="E29" s="8">
        <v>68</v>
      </c>
      <c r="G29" s="9">
        <f t="shared" si="14"/>
        <v>7</v>
      </c>
      <c r="H29" s="47">
        <f>Info!$C$6*G29/Info!$C$4</f>
        <v>3.606060606060606</v>
      </c>
      <c r="I29" s="49" t="str">
        <f t="shared" si="3"/>
        <v>3h36</v>
      </c>
      <c r="J29" s="9">
        <f t="shared" si="15"/>
        <v>5</v>
      </c>
      <c r="K29" s="47">
        <f>Info!$C$6*J29/Info!$C$4</f>
        <v>2.5757575757575757</v>
      </c>
      <c r="L29" s="49" t="str">
        <f t="shared" si="4"/>
        <v>2h34</v>
      </c>
      <c r="M29" s="9">
        <f t="shared" si="16"/>
        <v>5.123105625617661</v>
      </c>
      <c r="N29" s="47">
        <f>Info!$C$6*M29/Info!$C$4</f>
        <v>2.6391756253181886</v>
      </c>
      <c r="O29" s="49" t="str">
        <f t="shared" si="5"/>
        <v>2h38</v>
      </c>
      <c r="P29" s="9">
        <f t="shared" si="17"/>
        <v>3.8284271247461903</v>
      </c>
      <c r="Q29" s="47">
        <f>Info!$C$6*P29/Info!$C$4</f>
        <v>1.9722200339601588</v>
      </c>
      <c r="R29" s="49" t="str">
        <f t="shared" si="6"/>
        <v>1h58</v>
      </c>
      <c r="S29" s="9">
        <f t="shared" si="18"/>
        <v>5.242640687119285</v>
      </c>
      <c r="T29" s="47">
        <f>Info!$C$6*S29/Info!$C$4</f>
        <v>2.70075429336448</v>
      </c>
    </row>
    <row r="30" spans="1:20" ht="12.75">
      <c r="A30">
        <v>5</v>
      </c>
      <c r="B30" s="46" t="s">
        <v>49</v>
      </c>
      <c r="C30" t="s">
        <v>50</v>
      </c>
      <c r="D30" s="8">
        <v>54</v>
      </c>
      <c r="E30" s="8">
        <v>70</v>
      </c>
      <c r="G30" s="9">
        <f t="shared" si="14"/>
        <v>5.47213595499958</v>
      </c>
      <c r="H30" s="47">
        <f>Info!$C$6*G30/Info!$C$4</f>
        <v>2.8189791283331167</v>
      </c>
      <c r="I30" s="49" t="str">
        <f t="shared" si="3"/>
        <v>2h49</v>
      </c>
      <c r="J30" s="9">
        <f t="shared" si="15"/>
        <v>3.8284271247461903</v>
      </c>
      <c r="K30" s="47">
        <f>Info!$C$6*J30/Info!$C$4</f>
        <v>1.9722200339601588</v>
      </c>
      <c r="L30" s="49" t="str">
        <f t="shared" si="4"/>
        <v>1h58</v>
      </c>
      <c r="M30" s="9">
        <f t="shared" si="16"/>
        <v>3.23606797749979</v>
      </c>
      <c r="N30" s="47">
        <f>Info!$C$6*M30/Info!$C$4</f>
        <v>1.667065321742316</v>
      </c>
      <c r="O30" s="49" t="str">
        <f t="shared" si="5"/>
        <v>1h40</v>
      </c>
      <c r="P30" s="9">
        <f t="shared" si="17"/>
        <v>1</v>
      </c>
      <c r="Q30" s="47">
        <f>Info!$C$6*P30/Info!$C$4</f>
        <v>0.5151515151515151</v>
      </c>
      <c r="R30" s="49" t="str">
        <f t="shared" si="6"/>
        <v>0h30</v>
      </c>
      <c r="S30" s="9">
        <f t="shared" si="18"/>
        <v>6.0990195135927845</v>
      </c>
      <c r="T30" s="47">
        <f>Info!$C$6*S30/Info!$C$4</f>
        <v>3.1419191433659797</v>
      </c>
    </row>
    <row r="31" spans="2:20" ht="12.75">
      <c r="B31" s="51"/>
      <c r="C31" t="s">
        <v>51</v>
      </c>
      <c r="D31" s="8">
        <v>54</v>
      </c>
      <c r="E31" s="8">
        <v>71</v>
      </c>
      <c r="G31" s="9">
        <f t="shared" si="14"/>
        <v>6</v>
      </c>
      <c r="H31" s="47">
        <f>Info!$C$6*G31/Info!$C$4</f>
        <v>3.090909090909091</v>
      </c>
      <c r="I31" s="49" t="str">
        <f t="shared" si="3"/>
        <v>3h5</v>
      </c>
      <c r="J31" s="9">
        <f t="shared" si="15"/>
        <v>4.60555127546399</v>
      </c>
      <c r="K31" s="47">
        <f>Info!$C$6*J31/Info!$C$4</f>
        <v>2.3725567176632674</v>
      </c>
      <c r="L31" s="49" t="str">
        <f t="shared" si="4"/>
        <v>2h22</v>
      </c>
      <c r="M31" s="9">
        <f t="shared" si="16"/>
        <v>3.8284271247461903</v>
      </c>
      <c r="N31" s="47">
        <f>Info!$C$6*M31/Info!$C$4</f>
        <v>1.9722200339601588</v>
      </c>
      <c r="O31" s="49" t="str">
        <f t="shared" si="5"/>
        <v>1h58</v>
      </c>
      <c r="P31" s="9">
        <f t="shared" si="17"/>
        <v>2</v>
      </c>
      <c r="Q31" s="47">
        <f>Info!$C$6*P31/Info!$C$4</f>
        <v>1.0303030303030303</v>
      </c>
      <c r="R31" s="49" t="str">
        <f t="shared" si="6"/>
        <v>1h1</v>
      </c>
      <c r="S31" s="9">
        <f t="shared" si="18"/>
        <v>7.082762530298219</v>
      </c>
      <c r="T31" s="47">
        <f>Info!$C$6*S31/Info!$C$4</f>
        <v>3.6486958489415073</v>
      </c>
    </row>
    <row r="32" spans="3:20" ht="12.75">
      <c r="C32" t="s">
        <v>52</v>
      </c>
      <c r="D32" s="8">
        <v>54</v>
      </c>
      <c r="E32" s="8">
        <v>71</v>
      </c>
      <c r="G32" s="9">
        <f t="shared" si="14"/>
        <v>6</v>
      </c>
      <c r="H32" s="47">
        <f>Info!$C$6*G32/Info!$C$4</f>
        <v>3.090909090909091</v>
      </c>
      <c r="I32" s="49" t="str">
        <f t="shared" si="3"/>
        <v>3h5</v>
      </c>
      <c r="J32" s="9">
        <f t="shared" si="15"/>
        <v>4.60555127546399</v>
      </c>
      <c r="K32" s="47">
        <f>Info!$C$6*J32/Info!$C$4</f>
        <v>2.3725567176632674</v>
      </c>
      <c r="L32" s="49" t="str">
        <f t="shared" si="4"/>
        <v>2h22</v>
      </c>
      <c r="M32" s="9">
        <f t="shared" si="16"/>
        <v>3.8284271247461903</v>
      </c>
      <c r="N32" s="47">
        <f>Info!$C$6*M32/Info!$C$4</f>
        <v>1.9722200339601588</v>
      </c>
      <c r="O32" s="49" t="str">
        <f t="shared" si="5"/>
        <v>1h58</v>
      </c>
      <c r="P32" s="9">
        <f t="shared" si="17"/>
        <v>2</v>
      </c>
      <c r="Q32" s="47">
        <f>Info!$C$6*P32/Info!$C$4</f>
        <v>1.0303030303030303</v>
      </c>
      <c r="R32" s="49" t="str">
        <f t="shared" si="6"/>
        <v>1h1</v>
      </c>
      <c r="S32" s="9">
        <f t="shared" si="18"/>
        <v>7.082762530298219</v>
      </c>
      <c r="T32" s="47">
        <f>Info!$C$6*S32/Info!$C$4</f>
        <v>3.6486958489415073</v>
      </c>
    </row>
    <row r="33" spans="3:20" ht="12.75">
      <c r="C33" t="s">
        <v>53</v>
      </c>
      <c r="D33" s="8">
        <v>55</v>
      </c>
      <c r="E33" s="8">
        <v>73</v>
      </c>
      <c r="G33" s="9">
        <f aca="true" t="shared" si="19" ref="G33:G46">1+SQRT(($G$6-D33)*($G$6-D33)+($H$6-E33)*($H$6-E33))</f>
        <v>8.071067811865476</v>
      </c>
      <c r="H33" s="47">
        <f>Info!$C$6*G33/Info!$C$4</f>
        <v>4.157822812173124</v>
      </c>
      <c r="I33" s="49" t="str">
        <f t="shared" si="3"/>
        <v>4h9</v>
      </c>
      <c r="J33" s="9">
        <f aca="true" t="shared" si="20" ref="J33:J46">1+SQRT(($J$6-D33)*($J$6-D33)+($K$6-E33)*($K$6-E33))</f>
        <v>6.830951894845301</v>
      </c>
      <c r="K33" s="47">
        <f>Info!$C$6*J33/Info!$C$4</f>
        <v>3.51897521855667</v>
      </c>
      <c r="L33" s="49" t="str">
        <f t="shared" si="4"/>
        <v>3h31</v>
      </c>
      <c r="M33" s="9">
        <f aca="true" t="shared" si="21" ref="M33:M46">1+SQRT(($M$6-D33)*($M$6-D33)+($N$6-E33)*($N$6-E33))</f>
        <v>6</v>
      </c>
      <c r="N33" s="47">
        <f>Info!$C$6*M33/Info!$C$4</f>
        <v>3.090909090909091</v>
      </c>
      <c r="O33" s="49" t="str">
        <f t="shared" si="5"/>
        <v>3h5</v>
      </c>
      <c r="P33" s="9">
        <f aca="true" t="shared" si="22" ref="P33:P46">1+SQRT(($P$6-D33)*($P$6-D33)+($Q$6-E33)*($Q$6-E33))</f>
        <v>4.16227766016838</v>
      </c>
      <c r="Q33" s="47">
        <f>Info!$C$6*P33/Info!$C$4</f>
        <v>2.1442036431170446</v>
      </c>
      <c r="R33" s="49" t="str">
        <f t="shared" si="6"/>
        <v>2h8</v>
      </c>
      <c r="S33" s="9">
        <f aca="true" t="shared" si="23" ref="S33:S46">1+SQRT(($S$6-D33)*($S$6-D33)+($T$6-E33)*($T$6-E33))</f>
        <v>9.246211251235321</v>
      </c>
      <c r="T33" s="47">
        <f>Info!$C$6*S33/Info!$C$4</f>
        <v>4.763199735484862</v>
      </c>
    </row>
    <row r="34" spans="3:20" ht="12.75">
      <c r="C34" t="s">
        <v>54</v>
      </c>
      <c r="D34" s="8">
        <v>54</v>
      </c>
      <c r="E34" s="8">
        <v>70</v>
      </c>
      <c r="G34" s="9">
        <f t="shared" si="19"/>
        <v>5.47213595499958</v>
      </c>
      <c r="H34" s="47">
        <f>Info!$C$6*G34/Info!$C$4</f>
        <v>2.8189791283331167</v>
      </c>
      <c r="I34" s="49" t="str">
        <f t="shared" si="3"/>
        <v>2h49</v>
      </c>
      <c r="J34" s="9">
        <f t="shared" si="20"/>
        <v>3.8284271247461903</v>
      </c>
      <c r="K34" s="47">
        <f>Info!$C$6*J34/Info!$C$4</f>
        <v>1.9722200339601588</v>
      </c>
      <c r="L34" s="49" t="str">
        <f t="shared" si="4"/>
        <v>1h58</v>
      </c>
      <c r="M34" s="9">
        <f t="shared" si="21"/>
        <v>3.23606797749979</v>
      </c>
      <c r="N34" s="47">
        <f>Info!$C$6*M34/Info!$C$4</f>
        <v>1.667065321742316</v>
      </c>
      <c r="O34" s="49" t="str">
        <f t="shared" si="5"/>
        <v>1h40</v>
      </c>
      <c r="P34" s="9">
        <f t="shared" si="22"/>
        <v>1</v>
      </c>
      <c r="Q34" s="47">
        <f>Info!$C$6*P34/Info!$C$4</f>
        <v>0.5151515151515151</v>
      </c>
      <c r="R34" s="49" t="str">
        <f t="shared" si="6"/>
        <v>0h30</v>
      </c>
      <c r="S34" s="9">
        <f t="shared" si="23"/>
        <v>6.0990195135927845</v>
      </c>
      <c r="T34" s="47">
        <f>Info!$C$6*S34/Info!$C$4</f>
        <v>3.1419191433659797</v>
      </c>
    </row>
    <row r="35" spans="1:20" ht="12.75">
      <c r="A35">
        <v>6</v>
      </c>
      <c r="B35" s="50" t="s">
        <v>55</v>
      </c>
      <c r="C35" t="s">
        <v>55</v>
      </c>
      <c r="D35" s="8">
        <v>40</v>
      </c>
      <c r="E35" s="8">
        <v>77</v>
      </c>
      <c r="G35" s="9">
        <f t="shared" si="19"/>
        <v>14.45362404707371</v>
      </c>
      <c r="H35" s="47">
        <f>Info!$C$6*G35/Info!$C$4</f>
        <v>7.445806327280396</v>
      </c>
      <c r="I35" s="49" t="str">
        <f t="shared" si="3"/>
        <v>7h26</v>
      </c>
      <c r="J35" s="9">
        <f t="shared" si="20"/>
        <v>16</v>
      </c>
      <c r="K35" s="47">
        <f>Info!$C$6*J35/Info!$C$4</f>
        <v>8.242424242424242</v>
      </c>
      <c r="L35" s="49" t="str">
        <f t="shared" si="4"/>
        <v>8h14</v>
      </c>
      <c r="M35" s="9">
        <f t="shared" si="21"/>
        <v>15.422205101855956</v>
      </c>
      <c r="N35" s="47">
        <f>Info!$C$6*M35/Info!$C$4</f>
        <v>7.944772325198523</v>
      </c>
      <c r="O35" s="49" t="str">
        <f t="shared" si="5"/>
        <v>7h56</v>
      </c>
      <c r="P35" s="9">
        <f t="shared" si="22"/>
        <v>16.65247584249853</v>
      </c>
      <c r="Q35" s="47">
        <f>Info!$C$6*P35/Info!$C$4</f>
        <v>8.57854816128712</v>
      </c>
      <c r="R35" s="49" t="str">
        <f t="shared" si="6"/>
        <v>8h34</v>
      </c>
      <c r="S35" s="9">
        <f t="shared" si="23"/>
        <v>18.69180601295413</v>
      </c>
      <c r="T35" s="47">
        <f>Info!$C$6*S35/Info!$C$4</f>
        <v>9.629112188491522</v>
      </c>
    </row>
    <row r="36" spans="3:20" ht="12.75">
      <c r="C36" t="s">
        <v>56</v>
      </c>
      <c r="D36" s="8">
        <v>41</v>
      </c>
      <c r="E36" s="8">
        <v>76</v>
      </c>
      <c r="G36" s="9">
        <f t="shared" si="19"/>
        <v>13.041594578792296</v>
      </c>
      <c r="H36" s="47">
        <f>Info!$C$6*G36/Info!$C$4</f>
        <v>6.718397207256637</v>
      </c>
      <c r="I36" s="49" t="str">
        <f t="shared" si="3"/>
        <v>6h43</v>
      </c>
      <c r="J36" s="9">
        <f t="shared" si="20"/>
        <v>14.601470508735444</v>
      </c>
      <c r="K36" s="47">
        <f>Info!$C$6*J36/Info!$C$4</f>
        <v>7.521969656015229</v>
      </c>
      <c r="L36" s="49" t="str">
        <f t="shared" si="4"/>
        <v>7h31</v>
      </c>
      <c r="M36" s="9">
        <f t="shared" si="21"/>
        <v>14.038404810405298</v>
      </c>
      <c r="N36" s="47">
        <f>Info!$C$6*M36/Info!$C$4</f>
        <v>7.231905508390608</v>
      </c>
      <c r="O36" s="49" t="str">
        <f t="shared" si="5"/>
        <v>7h13</v>
      </c>
      <c r="P36" s="9">
        <f t="shared" si="22"/>
        <v>15.317821063276353</v>
      </c>
      <c r="Q36" s="47">
        <f>Info!$C$6*P36/Info!$C$4</f>
        <v>7.890998729566606</v>
      </c>
      <c r="R36" s="49" t="str">
        <f t="shared" si="6"/>
        <v>7h53</v>
      </c>
      <c r="S36" s="9">
        <f t="shared" si="23"/>
        <v>17.278820596099706</v>
      </c>
      <c r="T36" s="47">
        <f>Info!$C$6*S36/Info!$C$4</f>
        <v>8.90121061011197</v>
      </c>
    </row>
    <row r="37" spans="3:20" ht="12.75">
      <c r="C37" t="s">
        <v>57</v>
      </c>
      <c r="D37" s="8">
        <v>39</v>
      </c>
      <c r="E37" s="8">
        <v>77</v>
      </c>
      <c r="G37" s="9">
        <f t="shared" si="19"/>
        <v>15.212670403551895</v>
      </c>
      <c r="H37" s="47">
        <f>Info!$C$6*G37/Info!$C$4</f>
        <v>7.83683020789037</v>
      </c>
      <c r="I37" s="49" t="str">
        <f t="shared" si="3"/>
        <v>7h50</v>
      </c>
      <c r="J37" s="9">
        <f t="shared" si="20"/>
        <v>16.811388300841898</v>
      </c>
      <c r="K37" s="47">
        <f>Info!$C$6*J37/Info!$C$4</f>
        <v>8.66041215497916</v>
      </c>
      <c r="L37" s="49" t="str">
        <f t="shared" si="4"/>
        <v>8h39</v>
      </c>
      <c r="M37" s="9">
        <f t="shared" si="21"/>
        <v>16.264337522473745</v>
      </c>
      <c r="N37" s="47">
        <f>Info!$C$6*M37/Info!$C$4</f>
        <v>8.37859811763799</v>
      </c>
      <c r="O37" s="49" t="str">
        <f t="shared" si="5"/>
        <v>8h22</v>
      </c>
      <c r="P37" s="9">
        <f t="shared" si="22"/>
        <v>17.55294535724685</v>
      </c>
      <c r="Q37" s="47">
        <f>Info!$C$6*P37/Info!$C$4</f>
        <v>9.042426396157468</v>
      </c>
      <c r="R37" s="49" t="str">
        <f t="shared" si="6"/>
        <v>9h2</v>
      </c>
      <c r="S37" s="9">
        <f t="shared" si="23"/>
        <v>19.439088914585774</v>
      </c>
      <c r="T37" s="47">
        <f>Info!$C$6*S37/Info!$C$4</f>
        <v>10.014076107513885</v>
      </c>
    </row>
    <row r="38" spans="2:20" ht="12.75">
      <c r="B38" s="51"/>
      <c r="C38" t="s">
        <v>58</v>
      </c>
      <c r="D38" s="8">
        <v>42</v>
      </c>
      <c r="E38" s="8">
        <v>78</v>
      </c>
      <c r="G38" s="9">
        <f t="shared" si="19"/>
        <v>13.806248474865697</v>
      </c>
      <c r="H38" s="47">
        <f>Info!$C$6*G38/Info!$C$4</f>
        <v>7.112309820385359</v>
      </c>
      <c r="I38" s="49" t="str">
        <f t="shared" si="3"/>
        <v>7h6</v>
      </c>
      <c r="J38" s="9">
        <f t="shared" si="20"/>
        <v>15.142135623730951</v>
      </c>
      <c r="K38" s="47">
        <f>Info!$C$6*J38/Info!$C$4</f>
        <v>7.800494109194732</v>
      </c>
      <c r="L38" s="49" t="str">
        <f t="shared" si="4"/>
        <v>7h48</v>
      </c>
      <c r="M38" s="9">
        <f t="shared" si="21"/>
        <v>14.45362404707371</v>
      </c>
      <c r="N38" s="47">
        <f>Info!$C$6*M38/Info!$C$4</f>
        <v>7.445806327280396</v>
      </c>
      <c r="O38" s="49" t="str">
        <f t="shared" si="5"/>
        <v>7h26</v>
      </c>
      <c r="P38" s="9">
        <f t="shared" si="22"/>
        <v>15.422205101855956</v>
      </c>
      <c r="Q38" s="47">
        <f>Info!$C$6*P38/Info!$C$4</f>
        <v>7.944772325198523</v>
      </c>
      <c r="R38" s="49" t="str">
        <f t="shared" si="6"/>
        <v>7h56</v>
      </c>
      <c r="S38" s="9">
        <f t="shared" si="23"/>
        <v>18.029386365926403</v>
      </c>
      <c r="T38" s="47">
        <f>Info!$C$6*S38/Info!$C$4</f>
        <v>9.287865703659056</v>
      </c>
    </row>
    <row r="39" spans="2:20" ht="12.75">
      <c r="B39" s="51"/>
      <c r="C39" t="s">
        <v>59</v>
      </c>
      <c r="D39" s="8">
        <v>43</v>
      </c>
      <c r="E39" s="8">
        <v>82</v>
      </c>
      <c r="G39" s="9">
        <f t="shared" si="19"/>
        <v>16.65247584249853</v>
      </c>
      <c r="H39" s="47">
        <f>Info!$C$6*G39/Info!$C$4</f>
        <v>8.57854816128712</v>
      </c>
      <c r="I39" s="49" t="str">
        <f t="shared" si="3"/>
        <v>8h34</v>
      </c>
      <c r="J39" s="9">
        <f t="shared" si="20"/>
        <v>17.64331697709324</v>
      </c>
      <c r="K39" s="47">
        <f>Info!$C$6*J39/Info!$C$4</f>
        <v>9.088981473048033</v>
      </c>
      <c r="L39" s="49" t="str">
        <f t="shared" si="4"/>
        <v>9h5</v>
      </c>
      <c r="M39" s="9">
        <f t="shared" si="21"/>
        <v>16.811388300841898</v>
      </c>
      <c r="N39" s="47">
        <f>Info!$C$6*M39/Info!$C$4</f>
        <v>8.66041215497916</v>
      </c>
      <c r="O39" s="49" t="str">
        <f t="shared" si="5"/>
        <v>8h39</v>
      </c>
      <c r="P39" s="9">
        <f t="shared" si="22"/>
        <v>17.278820596099706</v>
      </c>
      <c r="Q39" s="47">
        <f>Info!$C$6*P39/Info!$C$4</f>
        <v>8.90121061011197</v>
      </c>
      <c r="R39" s="49" t="str">
        <f t="shared" si="6"/>
        <v>8h54</v>
      </c>
      <c r="S39" s="9">
        <f t="shared" si="23"/>
        <v>20.72308292331602</v>
      </c>
      <c r="T39" s="47">
        <f>Info!$C$6*S39/Info!$C$4</f>
        <v>10.675527566556738</v>
      </c>
    </row>
    <row r="40" spans="1:20" ht="12.75">
      <c r="A40">
        <v>7</v>
      </c>
      <c r="B40" s="46" t="s">
        <v>60</v>
      </c>
      <c r="C40" s="52" t="s">
        <v>61</v>
      </c>
      <c r="D40" s="8">
        <v>54</v>
      </c>
      <c r="E40" s="8">
        <v>70</v>
      </c>
      <c r="G40" s="9">
        <f t="shared" si="19"/>
        <v>5.47213595499958</v>
      </c>
      <c r="H40" s="47">
        <f>Info!$C$6*G40/Info!$C$4</f>
        <v>2.8189791283331167</v>
      </c>
      <c r="I40" s="49" t="str">
        <f t="shared" si="3"/>
        <v>2h49</v>
      </c>
      <c r="J40" s="9">
        <f t="shared" si="20"/>
        <v>3.8284271247461903</v>
      </c>
      <c r="K40" s="47">
        <f>Info!$C$6*J40/Info!$C$4</f>
        <v>1.9722200339601588</v>
      </c>
      <c r="L40" s="49" t="str">
        <f t="shared" si="4"/>
        <v>1h58</v>
      </c>
      <c r="M40" s="9">
        <f t="shared" si="21"/>
        <v>3.23606797749979</v>
      </c>
      <c r="N40" s="47">
        <f>Info!$C$6*M40/Info!$C$4</f>
        <v>1.667065321742316</v>
      </c>
      <c r="O40" s="49" t="str">
        <f t="shared" si="5"/>
        <v>1h40</v>
      </c>
      <c r="P40" s="9">
        <f t="shared" si="22"/>
        <v>1</v>
      </c>
      <c r="Q40" s="47">
        <f>Info!$C$6*P40/Info!$C$4</f>
        <v>0.5151515151515151</v>
      </c>
      <c r="R40" s="49" t="str">
        <f t="shared" si="6"/>
        <v>0h30</v>
      </c>
      <c r="S40" s="9">
        <f t="shared" si="23"/>
        <v>6.0990195135927845</v>
      </c>
      <c r="T40" s="47">
        <f>Info!$C$6*S40/Info!$C$4</f>
        <v>3.1419191433659797</v>
      </c>
    </row>
    <row r="41" spans="2:20" ht="12.75">
      <c r="B41" s="51"/>
      <c r="C41" s="52" t="s">
        <v>62</v>
      </c>
      <c r="D41" s="8">
        <v>53</v>
      </c>
      <c r="E41" s="8">
        <v>68</v>
      </c>
      <c r="G41" s="9">
        <f t="shared" si="19"/>
        <v>4</v>
      </c>
      <c r="H41" s="47">
        <f>Info!$C$6*G41/Info!$C$4</f>
        <v>2.0606060606060606</v>
      </c>
      <c r="I41" s="49" t="str">
        <f t="shared" si="3"/>
        <v>2h3</v>
      </c>
      <c r="J41" s="9">
        <f t="shared" si="20"/>
        <v>2</v>
      </c>
      <c r="K41" s="47">
        <f>Info!$C$6*J41/Info!$C$4</f>
        <v>1.0303030303030303</v>
      </c>
      <c r="L41" s="49" t="str">
        <f t="shared" si="4"/>
        <v>1h1</v>
      </c>
      <c r="M41" s="9">
        <f t="shared" si="21"/>
        <v>2.414213562373095</v>
      </c>
      <c r="N41" s="47">
        <f>Info!$C$6*M41/Info!$C$4</f>
        <v>1.2436857745558367</v>
      </c>
      <c r="O41" s="49" t="str">
        <f t="shared" si="5"/>
        <v>1h14</v>
      </c>
      <c r="P41" s="9">
        <f t="shared" si="22"/>
        <v>3.23606797749979</v>
      </c>
      <c r="Q41" s="47">
        <f>Info!$C$6*P41/Info!$C$4</f>
        <v>1.667065321742316</v>
      </c>
      <c r="R41" s="49" t="str">
        <f t="shared" si="6"/>
        <v>1h40</v>
      </c>
      <c r="S41" s="9">
        <f t="shared" si="23"/>
        <v>4</v>
      </c>
      <c r="T41" s="47">
        <f>Info!$C$6*S41/Info!$C$4</f>
        <v>2.0606060606060606</v>
      </c>
    </row>
    <row r="42" spans="3:20" ht="12.75">
      <c r="C42" s="52" t="s">
        <v>63</v>
      </c>
      <c r="D42" s="8">
        <v>53</v>
      </c>
      <c r="E42" s="8">
        <v>70</v>
      </c>
      <c r="G42" s="9">
        <f t="shared" si="19"/>
        <v>4.60555127546399</v>
      </c>
      <c r="H42" s="47">
        <f>Info!$C$6*G42/Info!$C$4</f>
        <v>2.3725567176632674</v>
      </c>
      <c r="I42" s="49" t="str">
        <f t="shared" si="3"/>
        <v>2h22</v>
      </c>
      <c r="J42" s="9">
        <f t="shared" si="20"/>
        <v>3.23606797749979</v>
      </c>
      <c r="K42" s="47">
        <f>Info!$C$6*J42/Info!$C$4</f>
        <v>1.667065321742316</v>
      </c>
      <c r="L42" s="49" t="str">
        <f t="shared" si="4"/>
        <v>1h40</v>
      </c>
      <c r="M42" s="9">
        <f t="shared" si="21"/>
        <v>2.414213562373095</v>
      </c>
      <c r="N42" s="47">
        <f>Info!$C$6*M42/Info!$C$4</f>
        <v>1.2436857745558367</v>
      </c>
      <c r="O42" s="49" t="str">
        <f t="shared" si="5"/>
        <v>1h14</v>
      </c>
      <c r="P42" s="9">
        <f t="shared" si="22"/>
        <v>2</v>
      </c>
      <c r="Q42" s="47">
        <f>Info!$C$6*P42/Info!$C$4</f>
        <v>1.0303030303030303</v>
      </c>
      <c r="R42" s="49" t="str">
        <f t="shared" si="6"/>
        <v>1h1</v>
      </c>
      <c r="S42" s="9">
        <f t="shared" si="23"/>
        <v>6</v>
      </c>
      <c r="T42" s="47">
        <f>Info!$C$6*S42/Info!$C$4</f>
        <v>3.090909090909091</v>
      </c>
    </row>
    <row r="43" spans="3:20" ht="12.75">
      <c r="C43" s="52" t="s">
        <v>64</v>
      </c>
      <c r="D43" s="8">
        <v>53</v>
      </c>
      <c r="E43" s="8">
        <v>69</v>
      </c>
      <c r="G43" s="9">
        <f t="shared" si="19"/>
        <v>4.16227766016838</v>
      </c>
      <c r="H43" s="47">
        <f>Info!$C$6*G43/Info!$C$4</f>
        <v>2.1442036431170446</v>
      </c>
      <c r="I43" s="49" t="str">
        <f t="shared" si="3"/>
        <v>2h8</v>
      </c>
      <c r="J43" s="9">
        <f t="shared" si="20"/>
        <v>2.414213562373095</v>
      </c>
      <c r="K43" s="47">
        <f>Info!$C$6*J43/Info!$C$4</f>
        <v>1.2436857745558367</v>
      </c>
      <c r="L43" s="49" t="str">
        <f t="shared" si="4"/>
        <v>1h14</v>
      </c>
      <c r="M43" s="9">
        <f t="shared" si="21"/>
        <v>2</v>
      </c>
      <c r="N43" s="47">
        <f>Info!$C$6*M43/Info!$C$4</f>
        <v>1.0303030303030303</v>
      </c>
      <c r="O43" s="49" t="str">
        <f t="shared" si="5"/>
        <v>1h1</v>
      </c>
      <c r="P43" s="9">
        <f t="shared" si="22"/>
        <v>2.414213562373095</v>
      </c>
      <c r="Q43" s="47">
        <f>Info!$C$6*P43/Info!$C$4</f>
        <v>1.2436857745558367</v>
      </c>
      <c r="R43" s="49" t="str">
        <f t="shared" si="6"/>
        <v>1h14</v>
      </c>
      <c r="S43" s="9">
        <f t="shared" si="23"/>
        <v>5</v>
      </c>
      <c r="T43" s="47">
        <f>Info!$C$6*S43/Info!$C$4</f>
        <v>2.5757575757575757</v>
      </c>
    </row>
    <row r="44" spans="2:20" ht="12.75">
      <c r="B44" s="51"/>
      <c r="C44" s="52" t="s">
        <v>65</v>
      </c>
      <c r="D44" s="8">
        <v>54</v>
      </c>
      <c r="E44" s="8">
        <v>71</v>
      </c>
      <c r="G44" s="9">
        <f t="shared" si="19"/>
        <v>6</v>
      </c>
      <c r="H44" s="47">
        <f>Info!$C$6*G44/Info!$C$4</f>
        <v>3.090909090909091</v>
      </c>
      <c r="I44" s="49" t="str">
        <f t="shared" si="3"/>
        <v>3h5</v>
      </c>
      <c r="J44" s="9">
        <f t="shared" si="20"/>
        <v>4.60555127546399</v>
      </c>
      <c r="K44" s="47">
        <f>Info!$C$6*J44/Info!$C$4</f>
        <v>2.3725567176632674</v>
      </c>
      <c r="L44" s="49" t="str">
        <f t="shared" si="4"/>
        <v>2h22</v>
      </c>
      <c r="M44" s="9">
        <f t="shared" si="21"/>
        <v>3.8284271247461903</v>
      </c>
      <c r="N44" s="47">
        <f>Info!$C$6*M44/Info!$C$4</f>
        <v>1.9722200339601588</v>
      </c>
      <c r="O44" s="49" t="str">
        <f t="shared" si="5"/>
        <v>1h58</v>
      </c>
      <c r="P44" s="9">
        <f t="shared" si="22"/>
        <v>2</v>
      </c>
      <c r="Q44" s="47">
        <f>Info!$C$6*P44/Info!$C$4</f>
        <v>1.0303030303030303</v>
      </c>
      <c r="R44" s="49" t="str">
        <f t="shared" si="6"/>
        <v>1h1</v>
      </c>
      <c r="S44" s="9">
        <f t="shared" si="23"/>
        <v>7.082762530298219</v>
      </c>
      <c r="T44" s="47">
        <f>Info!$C$6*S44/Info!$C$4</f>
        <v>3.6486958489415073</v>
      </c>
    </row>
    <row r="45" spans="1:20" ht="12.75">
      <c r="A45">
        <v>8</v>
      </c>
      <c r="B45" s="46" t="s">
        <v>66</v>
      </c>
      <c r="C45" t="s">
        <v>67</v>
      </c>
      <c r="D45" s="8">
        <v>63</v>
      </c>
      <c r="E45" s="8">
        <v>78</v>
      </c>
      <c r="G45" s="9">
        <f t="shared" si="19"/>
        <v>17.401219466856727</v>
      </c>
      <c r="H45" s="47">
        <f>Info!$C$6*G45/Info!$C$4</f>
        <v>8.964264573835283</v>
      </c>
      <c r="I45" s="49" t="str">
        <f t="shared" si="3"/>
        <v>8h57</v>
      </c>
      <c r="J45" s="9">
        <f t="shared" si="20"/>
        <v>15.866068747318506</v>
      </c>
      <c r="K45" s="47">
        <f>Info!$C$6*J45/Info!$C$4</f>
        <v>8.17342935467923</v>
      </c>
      <c r="L45" s="49" t="str">
        <f t="shared" si="4"/>
        <v>8h10</v>
      </c>
      <c r="M45" s="9">
        <f t="shared" si="21"/>
        <v>15.212670403551895</v>
      </c>
      <c r="N45" s="47">
        <f>Info!$C$6*M45/Info!$C$4</f>
        <v>7.83683020789037</v>
      </c>
      <c r="O45" s="49" t="str">
        <f t="shared" si="5"/>
        <v>7h50</v>
      </c>
      <c r="P45" s="9">
        <f t="shared" si="22"/>
        <v>13.041594578792296</v>
      </c>
      <c r="Q45" s="47">
        <f>Info!$C$6*P45/Info!$C$4</f>
        <v>6.718397207256637</v>
      </c>
      <c r="R45" s="49" t="str">
        <f t="shared" si="6"/>
        <v>6h43</v>
      </c>
      <c r="S45" s="9">
        <f t="shared" si="23"/>
        <v>17.401219466856727</v>
      </c>
      <c r="T45" s="47">
        <f>Info!$C$6*S45/Info!$C$4</f>
        <v>8.964264573835283</v>
      </c>
    </row>
    <row r="46" spans="2:20" ht="12.75">
      <c r="B46" s="52"/>
      <c r="C46" t="s">
        <v>68</v>
      </c>
      <c r="D46" s="8">
        <v>63</v>
      </c>
      <c r="E46" s="8">
        <v>77</v>
      </c>
      <c r="G46" s="9">
        <f t="shared" si="19"/>
        <v>16.811388300841898</v>
      </c>
      <c r="H46" s="47">
        <f>Info!$C$6*G46/Info!$C$4</f>
        <v>8.66041215497916</v>
      </c>
      <c r="I46" s="49" t="str">
        <f t="shared" si="3"/>
        <v>8h39</v>
      </c>
      <c r="J46" s="9">
        <f t="shared" si="20"/>
        <v>15.212670403551895</v>
      </c>
      <c r="K46" s="47">
        <f>Info!$C$6*J46/Info!$C$4</f>
        <v>7.83683020789037</v>
      </c>
      <c r="L46" s="49" t="str">
        <f t="shared" si="4"/>
        <v>7h50</v>
      </c>
      <c r="M46" s="9">
        <f t="shared" si="21"/>
        <v>14.601470508735444</v>
      </c>
      <c r="N46" s="47">
        <f>Info!$C$6*M46/Info!$C$4</f>
        <v>7.521969656015229</v>
      </c>
      <c r="O46" s="49" t="str">
        <f t="shared" si="5"/>
        <v>7h31</v>
      </c>
      <c r="P46" s="9">
        <f t="shared" si="22"/>
        <v>12.40175425099138</v>
      </c>
      <c r="Q46" s="47">
        <f>Info!$C$6*P46/Info!$C$4</f>
        <v>6.388782492934953</v>
      </c>
      <c r="R46" s="49" t="str">
        <f t="shared" si="6"/>
        <v>6h23</v>
      </c>
      <c r="S46" s="9">
        <f t="shared" si="23"/>
        <v>16.620499351813308</v>
      </c>
      <c r="T46" s="47">
        <f>Info!$C$6*S46/Info!$C$4</f>
        <v>8.562075423661401</v>
      </c>
    </row>
    <row r="47" spans="2:20" ht="12.75">
      <c r="B47" s="51"/>
      <c r="C47" t="s">
        <v>69</v>
      </c>
      <c r="D47" s="8">
        <v>62</v>
      </c>
      <c r="E47" s="8">
        <v>77</v>
      </c>
      <c r="G47" s="9">
        <f aca="true" t="shared" si="24" ref="G47:G94">1+SQRT(($G$6-D47)*($G$6-D47)+($H$6-E47)*($H$6-E47))</f>
        <v>16</v>
      </c>
      <c r="H47" s="47">
        <f>Info!$C$6*G47/Info!$C$4</f>
        <v>8.242424242424242</v>
      </c>
      <c r="I47" s="49" t="str">
        <f t="shared" si="3"/>
        <v>8h14</v>
      </c>
      <c r="J47" s="9">
        <f aca="true" t="shared" si="25" ref="J47:J94">1+SQRT(($J$6-D47)*($J$6-D47)+($K$6-E47)*($K$6-E47))</f>
        <v>14.45362404707371</v>
      </c>
      <c r="K47" s="47">
        <f>Info!$C$6*J47/Info!$C$4</f>
        <v>7.445806327280396</v>
      </c>
      <c r="L47" s="49" t="str">
        <f t="shared" si="4"/>
        <v>7h26</v>
      </c>
      <c r="M47" s="9">
        <f aca="true" t="shared" si="26" ref="M47:M94">1+SQRT(($M$6-D47)*($M$6-D47)+($N$6-E47)*($N$6-E47))</f>
        <v>13.806248474865697</v>
      </c>
      <c r="N47" s="47">
        <f>Info!$C$6*M47/Info!$C$4</f>
        <v>7.112309820385359</v>
      </c>
      <c r="O47" s="49" t="str">
        <f t="shared" si="5"/>
        <v>7h6</v>
      </c>
      <c r="P47" s="9">
        <f aca="true" t="shared" si="27" ref="P47:P82">1+SQRT(($P$6-D47)*($P$6-D47)+($Q$6-E47)*($Q$6-E47))</f>
        <v>11.63014581273465</v>
      </c>
      <c r="Q47" s="47">
        <f>Info!$C$6*P47/Info!$C$4</f>
        <v>5.991287236863304</v>
      </c>
      <c r="R47" s="49" t="str">
        <f t="shared" si="6"/>
        <v>5h59</v>
      </c>
      <c r="S47" s="9">
        <f aca="true" t="shared" si="28" ref="S47:S78">1+SQRT(($S$6-D47)*($S$6-D47)+($T$6-E47)*($T$6-E47))</f>
        <v>16</v>
      </c>
      <c r="T47" s="47">
        <f>Info!$C$6*S47/Info!$C$4</f>
        <v>8.242424242424242</v>
      </c>
    </row>
    <row r="48" spans="3:20" ht="12" customHeight="1">
      <c r="C48" t="s">
        <v>70</v>
      </c>
      <c r="D48" s="8">
        <v>62</v>
      </c>
      <c r="E48" s="8">
        <v>78</v>
      </c>
      <c r="G48" s="9">
        <f t="shared" si="24"/>
        <v>16.620499351813308</v>
      </c>
      <c r="H48" s="47">
        <f>Info!$C$6*G48/Info!$C$4</f>
        <v>8.562075423661401</v>
      </c>
      <c r="I48" s="49">
        <f t="shared" si="3"/>
        <v>0</v>
      </c>
      <c r="J48" s="9">
        <f t="shared" si="25"/>
        <v>15.142135623730951</v>
      </c>
      <c r="K48" s="47">
        <f>Info!$C$6*J48/Info!$C$4</f>
        <v>7.800494109194732</v>
      </c>
      <c r="L48" s="49">
        <f t="shared" si="4"/>
        <v>0</v>
      </c>
      <c r="M48" s="9">
        <f t="shared" si="26"/>
        <v>14.45362404707371</v>
      </c>
      <c r="N48" s="47">
        <f>Info!$C$6*M48/Info!$C$4</f>
        <v>7.445806327280396</v>
      </c>
      <c r="O48" s="49">
        <f t="shared" si="5"/>
        <v>0</v>
      </c>
      <c r="P48" s="9">
        <f t="shared" si="27"/>
        <v>12.313708498984761</v>
      </c>
      <c r="Q48" s="47">
        <f>Info!$C$6*P48/Info!$C$4</f>
        <v>6.343425590386089</v>
      </c>
      <c r="R48" s="49">
        <f t="shared" si="6"/>
        <v>0</v>
      </c>
      <c r="S48" s="9">
        <f t="shared" si="28"/>
        <v>16.811388300841898</v>
      </c>
      <c r="T48" s="47">
        <f>Info!$C$6*S48/Info!$C$4</f>
        <v>8.66041215497916</v>
      </c>
    </row>
    <row r="49" spans="3:20" ht="12" customHeight="1">
      <c r="C49" t="s">
        <v>71</v>
      </c>
      <c r="D49" s="8">
        <v>63</v>
      </c>
      <c r="E49" s="8">
        <v>77</v>
      </c>
      <c r="G49" s="9">
        <f>1+SQRT(($G$6-D49)*($G$6-D49)+($H$6-E49)*($H$6-E49))</f>
        <v>16.811388300841898</v>
      </c>
      <c r="H49" s="47">
        <f>Info!$C$6*G49/Info!$C$4</f>
        <v>8.66041215497916</v>
      </c>
      <c r="I49" s="49">
        <f t="shared" si="3"/>
        <v>0</v>
      </c>
      <c r="J49" s="9">
        <f>1+SQRT(($J$6-D49)*($J$6-D49)+($K$6-E49)*($K$6-E49))</f>
        <v>15.212670403551895</v>
      </c>
      <c r="K49" s="47">
        <f>Info!$C$6*J49/Info!$C$4</f>
        <v>7.83683020789037</v>
      </c>
      <c r="L49" s="49">
        <f t="shared" si="4"/>
        <v>0</v>
      </c>
      <c r="M49" s="9">
        <f>1+SQRT(($M$6-D49)*($M$6-D49)+($N$6-E49)*($N$6-E49))</f>
        <v>14.601470508735444</v>
      </c>
      <c r="N49" s="47">
        <f>Info!$C$6*M49/Info!$C$4</f>
        <v>7.521969656015229</v>
      </c>
      <c r="O49" s="49">
        <f t="shared" si="5"/>
        <v>0</v>
      </c>
      <c r="P49" s="9">
        <f>1+SQRT(($P$6-D49)*($P$6-D49)+($Q$6-E49)*($Q$6-E49))</f>
        <v>12.40175425099138</v>
      </c>
      <c r="Q49" s="47">
        <f>Info!$C$6*P49/Info!$C$4</f>
        <v>6.388782492934953</v>
      </c>
      <c r="R49" s="49">
        <f t="shared" si="6"/>
        <v>0</v>
      </c>
      <c r="S49" s="9">
        <f>1+SQRT(($S$6-D49)*($S$6-D49)+($T$6-E49)*($T$6-E49))</f>
        <v>16.620499351813308</v>
      </c>
      <c r="T49" s="47">
        <f>Info!$C$6*S49/Info!$C$4</f>
        <v>8.562075423661401</v>
      </c>
    </row>
    <row r="50" spans="3:20" ht="12" customHeight="1">
      <c r="C50" t="s">
        <v>72</v>
      </c>
      <c r="D50" s="8">
        <v>63</v>
      </c>
      <c r="E50" s="8">
        <v>78</v>
      </c>
      <c r="G50" s="9">
        <f>1+SQRT(($G$6-D50)*($G$6-D50)+($H$6-E50)*($H$6-E50))</f>
        <v>17.401219466856727</v>
      </c>
      <c r="H50" s="47">
        <f>Info!$C$6*G50/Info!$C$4</f>
        <v>8.964264573835283</v>
      </c>
      <c r="I50" s="49">
        <f t="shared" si="3"/>
        <v>0</v>
      </c>
      <c r="J50" s="9">
        <f>1+SQRT(($J$6-D50)*($J$6-D50)+($K$6-E50)*($K$6-E50))</f>
        <v>15.866068747318506</v>
      </c>
      <c r="K50" s="47">
        <f>Info!$C$6*J50/Info!$C$4</f>
        <v>8.17342935467923</v>
      </c>
      <c r="L50" s="49">
        <f t="shared" si="4"/>
        <v>0</v>
      </c>
      <c r="M50" s="9">
        <f>1+SQRT(($M$6-D50)*($M$6-D50)+($N$6-E50)*($N$6-E50))</f>
        <v>15.212670403551895</v>
      </c>
      <c r="N50" s="47">
        <f>Info!$C$6*M50/Info!$C$4</f>
        <v>7.83683020789037</v>
      </c>
      <c r="O50" s="49">
        <f t="shared" si="5"/>
        <v>0</v>
      </c>
      <c r="P50" s="9">
        <f>1+SQRT(($P$6-D50)*($P$6-D50)+($Q$6-E50)*($Q$6-E50))</f>
        <v>13.041594578792296</v>
      </c>
      <c r="Q50" s="47">
        <f>Info!$C$6*P50/Info!$C$4</f>
        <v>6.718397207256637</v>
      </c>
      <c r="R50" s="49">
        <f t="shared" si="6"/>
        <v>0</v>
      </c>
      <c r="S50" s="9">
        <f>1+SQRT(($S$6-D50)*($S$6-D50)+($T$6-E50)*($T$6-E50))</f>
        <v>17.401219466856727</v>
      </c>
      <c r="T50" s="47">
        <f>Info!$C$6*S50/Info!$C$4</f>
        <v>8.964264573835283</v>
      </c>
    </row>
    <row r="51" spans="1:20" ht="12.75">
      <c r="A51">
        <v>9</v>
      </c>
      <c r="B51" s="46" t="s">
        <v>73</v>
      </c>
      <c r="C51" t="s">
        <v>74</v>
      </c>
      <c r="D51" s="8">
        <v>54</v>
      </c>
      <c r="E51" s="8">
        <v>78</v>
      </c>
      <c r="G51" s="9">
        <f t="shared" si="24"/>
        <v>11.770329614269007</v>
      </c>
      <c r="H51" s="47">
        <f>Info!$C$6*G51/Info!$C$4</f>
        <v>6.063503134623428</v>
      </c>
      <c r="I51" s="49" t="str">
        <f t="shared" si="3"/>
        <v>6h3</v>
      </c>
      <c r="J51" s="9">
        <f t="shared" si="25"/>
        <v>11.198039027185569</v>
      </c>
      <c r="K51" s="47">
        <f>Info!$C$6*J51/Info!$C$4</f>
        <v>5.768686771580445</v>
      </c>
      <c r="L51" s="49" t="str">
        <f t="shared" si="4"/>
        <v>5h46</v>
      </c>
      <c r="M51" s="9">
        <f t="shared" si="26"/>
        <v>10.219544457292887</v>
      </c>
      <c r="N51" s="47">
        <f>Info!$C$6*M51/Info!$C$4</f>
        <v>5.2646138113326995</v>
      </c>
      <c r="O51" s="49" t="str">
        <f t="shared" si="5"/>
        <v>5h15</v>
      </c>
      <c r="P51" s="9">
        <f t="shared" si="27"/>
        <v>9</v>
      </c>
      <c r="Q51" s="47">
        <f>Info!$C$6*P51/Info!$C$4</f>
        <v>4.636363636363637</v>
      </c>
      <c r="R51" s="49" t="str">
        <f t="shared" si="6"/>
        <v>4h38</v>
      </c>
      <c r="S51" s="9">
        <f t="shared" si="28"/>
        <v>14.038404810405298</v>
      </c>
      <c r="T51" s="47">
        <f>Info!$C$6*S51/Info!$C$4</f>
        <v>7.231905508390608</v>
      </c>
    </row>
    <row r="52" spans="3:20" ht="12.75">
      <c r="C52" t="s">
        <v>75</v>
      </c>
      <c r="D52" s="8">
        <v>56</v>
      </c>
      <c r="E52" s="8">
        <v>74</v>
      </c>
      <c r="G52" s="9">
        <f t="shared" si="24"/>
        <v>9.48528137423857</v>
      </c>
      <c r="H52" s="47">
        <f>Info!$C$6*G52/Info!$C$4</f>
        <v>4.886357071577446</v>
      </c>
      <c r="I52" s="49" t="str">
        <f t="shared" si="3"/>
        <v>4h53</v>
      </c>
      <c r="J52" s="9">
        <f t="shared" si="25"/>
        <v>8.21110255092798</v>
      </c>
      <c r="K52" s="47">
        <f>Info!$C$6*J52/Info!$C$4</f>
        <v>4.22996192017502</v>
      </c>
      <c r="L52" s="49" t="str">
        <f t="shared" si="4"/>
        <v>4h13</v>
      </c>
      <c r="M52" s="9">
        <f t="shared" si="26"/>
        <v>7.4031242374328485</v>
      </c>
      <c r="N52" s="47">
        <f>Info!$C$6*M52/Info!$C$4</f>
        <v>3.813730667768437</v>
      </c>
      <c r="O52" s="49" t="str">
        <f t="shared" si="5"/>
        <v>3h48</v>
      </c>
      <c r="P52" s="9">
        <f t="shared" si="27"/>
        <v>5.47213595499958</v>
      </c>
      <c r="Q52" s="47">
        <f>Info!$C$6*P52/Info!$C$4</f>
        <v>2.8189791283331167</v>
      </c>
      <c r="R52" s="49" t="str">
        <f t="shared" si="6"/>
        <v>2h49</v>
      </c>
      <c r="S52" s="9">
        <f t="shared" si="28"/>
        <v>10.486832980505138</v>
      </c>
      <c r="T52" s="47">
        <f>Info!$C$6*S52/Info!$C$4</f>
        <v>5.402307899048101</v>
      </c>
    </row>
    <row r="53" spans="3:20" ht="12.75">
      <c r="C53" t="s">
        <v>76</v>
      </c>
      <c r="D53" s="8">
        <v>57</v>
      </c>
      <c r="E53" s="8">
        <v>82</v>
      </c>
      <c r="G53" s="9">
        <f>1+SQRT(($G$6-D53)*($G$6-D53)+($H$6-E53)*($H$6-E53))</f>
        <v>16.65247584249853</v>
      </c>
      <c r="H53" s="47">
        <f>Info!$C$6*G53/Info!$C$4</f>
        <v>8.57854816128712</v>
      </c>
      <c r="I53" s="49" t="str">
        <f t="shared" si="3"/>
        <v>8h34</v>
      </c>
      <c r="J53" s="9">
        <f>1+SQRT(($J$6-D53)*($J$6-D53)+($K$6-E53)*($K$6-E53))</f>
        <v>15.866068747318506</v>
      </c>
      <c r="K53" s="47">
        <f>Info!$C$6*J53/Info!$C$4</f>
        <v>8.17342935467923</v>
      </c>
      <c r="L53" s="49" t="str">
        <f t="shared" si="4"/>
        <v>8h10</v>
      </c>
      <c r="M53" s="9">
        <f>1+SQRT(($M$6-D53)*($M$6-D53)+($N$6-E53)*($N$6-E53))</f>
        <v>14.92838827718412</v>
      </c>
      <c r="N53" s="47">
        <f>Info!$C$6*M53/Info!$C$4</f>
        <v>7.690381839761516</v>
      </c>
      <c r="O53" s="49" t="str">
        <f t="shared" si="5"/>
        <v>7h41</v>
      </c>
      <c r="P53" s="9">
        <f t="shared" si="27"/>
        <v>13.36931687685298</v>
      </c>
      <c r="Q53" s="47">
        <f>Info!$C$6*P53/Info!$C$4</f>
        <v>6.887223845651536</v>
      </c>
      <c r="R53" s="49" t="str">
        <f t="shared" si="6"/>
        <v>6h53</v>
      </c>
      <c r="S53" s="9">
        <f t="shared" si="28"/>
        <v>18.46424919657298</v>
      </c>
      <c r="T53" s="47">
        <f>Info!$C$6*S53/Info!$C$4</f>
        <v>9.511885949749715</v>
      </c>
    </row>
    <row r="54" spans="2:20" ht="12.75">
      <c r="B54" s="51"/>
      <c r="C54" t="s">
        <v>77</v>
      </c>
      <c r="D54" s="8">
        <v>57</v>
      </c>
      <c r="E54" s="8">
        <v>76</v>
      </c>
      <c r="G54" s="9">
        <f>1+SQRT(($G$6-D54)*($G$6-D54)+($H$6-E54)*($H$6-E54))</f>
        <v>11.63014581273465</v>
      </c>
      <c r="H54" s="47">
        <f>Info!$C$6*G54/Info!$C$4</f>
        <v>5.991287236863304</v>
      </c>
      <c r="I54" s="49" t="str">
        <f t="shared" si="3"/>
        <v>5h59</v>
      </c>
      <c r="J54" s="9">
        <f>1+SQRT(($J$6-D54)*($J$6-D54)+($K$6-E54)*($K$6-E54))</f>
        <v>10.433981132056603</v>
      </c>
      <c r="K54" s="47">
        <f>Info!$C$6*J54/Info!$C$4</f>
        <v>5.37508118924128</v>
      </c>
      <c r="L54" s="49" t="str">
        <f t="shared" si="4"/>
        <v>5h22</v>
      </c>
      <c r="M54" s="9">
        <f>1+SQRT(($M$6-D54)*($M$6-D54)+($N$6-E54)*($N$6-E54))</f>
        <v>9.602325267042627</v>
      </c>
      <c r="N54" s="47">
        <f>Info!$C$6*M54/Info!$C$4</f>
        <v>4.9466524102946865</v>
      </c>
      <c r="O54" s="49" t="str">
        <f t="shared" si="5"/>
        <v>4h56</v>
      </c>
      <c r="P54" s="9">
        <f t="shared" si="27"/>
        <v>7.708203932499369</v>
      </c>
      <c r="Q54" s="47">
        <f>Info!$C$6*P54/Info!$C$4</f>
        <v>3.9708929349239175</v>
      </c>
      <c r="R54" s="49" t="str">
        <f t="shared" si="6"/>
        <v>3h58</v>
      </c>
      <c r="S54" s="9">
        <f t="shared" si="28"/>
        <v>12.704699910719626</v>
      </c>
      <c r="T54" s="47">
        <f>Info!$C$6*S54/Info!$C$4</f>
        <v>6.5448454085525345</v>
      </c>
    </row>
    <row r="55" spans="3:20" ht="12.75">
      <c r="C55" t="s">
        <v>78</v>
      </c>
      <c r="D55" s="8">
        <v>53</v>
      </c>
      <c r="E55" s="8">
        <v>82</v>
      </c>
      <c r="G55" s="9">
        <f>1+SQRT(($G$6-D55)*($G$6-D55)+($H$6-E55)*($H$6-E55))</f>
        <v>15.317821063276353</v>
      </c>
      <c r="H55" s="47">
        <f>Info!$C$6*G55/Info!$C$4</f>
        <v>7.890998729566606</v>
      </c>
      <c r="I55" s="49" t="str">
        <f t="shared" si="3"/>
        <v>7h53</v>
      </c>
      <c r="J55" s="9">
        <f>1+SQRT(($J$6-D55)*($J$6-D55)+($K$6-E55)*($K$6-E55))</f>
        <v>15.035668847618199</v>
      </c>
      <c r="K55" s="47">
        <f>Info!$C$6*J55/Info!$C$4</f>
        <v>7.7456475881669515</v>
      </c>
      <c r="L55" s="49" t="str">
        <f t="shared" si="4"/>
        <v>7h44</v>
      </c>
      <c r="M55" s="9">
        <f>1+SQRT(($M$6-D55)*($M$6-D55)+($N$6-E55)*($N$6-E55))</f>
        <v>14.038404810405298</v>
      </c>
      <c r="N55" s="47">
        <f>Info!$C$6*M55/Info!$C$4</f>
        <v>7.231905508390608</v>
      </c>
      <c r="O55" s="49" t="str">
        <f t="shared" si="5"/>
        <v>7h13</v>
      </c>
      <c r="P55" s="9">
        <f t="shared" si="27"/>
        <v>13.041594578792296</v>
      </c>
      <c r="Q55" s="47">
        <f>Info!$C$6*P55/Info!$C$4</f>
        <v>6.718397207256637</v>
      </c>
      <c r="R55" s="49" t="str">
        <f t="shared" si="6"/>
        <v>6h43</v>
      </c>
      <c r="S55" s="9">
        <f t="shared" si="28"/>
        <v>18</v>
      </c>
      <c r="T55" s="47">
        <f>Info!$C$6*S55/Info!$C$4</f>
        <v>9.272727272727273</v>
      </c>
    </row>
    <row r="56" spans="7:20" ht="12.75">
      <c r="G56" s="9">
        <f aca="true" t="shared" si="29" ref="G56:G62">1+SQRT(($G$6-D56)*($G$6-D56)+($H$6-E56)*($H$6-E56))</f>
        <v>85.40379138403677</v>
      </c>
      <c r="H56" s="47">
        <f>Info!$C$6*G56/Info!$C$4</f>
        <v>43.995892531170455</v>
      </c>
      <c r="I56" s="49" t="str">
        <f t="shared" si="3"/>
        <v>43h59</v>
      </c>
      <c r="J56" s="9">
        <f aca="true" t="shared" si="30" ref="J56:J62">1+SQRT(($J$6-D56)*($J$6-D56)+($K$6-E56)*($K$6-E56))</f>
        <v>86.60373823613078</v>
      </c>
      <c r="K56" s="47">
        <f>Info!$C$6*J56/Info!$C$4</f>
        <v>44.61404697012798</v>
      </c>
      <c r="L56" s="49" t="str">
        <f t="shared" si="4"/>
        <v>44h36</v>
      </c>
      <c r="M56" s="9">
        <f aca="true" t="shared" si="31" ref="M56:M62">1+SQRT(($M$6-D56)*($M$6-D56)+($N$6-E56)*($N$6-E56))</f>
        <v>87.40023148117139</v>
      </c>
      <c r="N56" s="47">
        <f>Info!$C$6*M56/Info!$C$4</f>
        <v>45.024361672118594</v>
      </c>
      <c r="O56" s="49" t="str">
        <f t="shared" si="5"/>
        <v>45h1</v>
      </c>
      <c r="P56" s="9">
        <f aca="true" t="shared" si="32" ref="P56:P62">1+SQRT(($P$6-D56)*($P$6-D56)+($Q$6-E56)*($Q$6-E56))</f>
        <v>89.40814442120137</v>
      </c>
      <c r="Q56" s="47">
        <f>Info!$C$6*P56/Info!$C$4</f>
        <v>46.05874106546737</v>
      </c>
      <c r="R56" s="49" t="str">
        <f t="shared" si="6"/>
        <v>46h3</v>
      </c>
      <c r="S56" s="9">
        <f aca="true" t="shared" si="33" ref="S56:S62">1+SQRT(($S$6-D56)*($S$6-D56)+($T$6-E56)*($T$6-E56))</f>
        <v>84.86894538504703</v>
      </c>
      <c r="T56" s="47">
        <f>Info!$C$6*S56/Info!$C$4</f>
        <v>43.720365804418165</v>
      </c>
    </row>
    <row r="57" spans="7:20" ht="12.75">
      <c r="G57" s="9">
        <f t="shared" si="29"/>
        <v>85.40379138403677</v>
      </c>
      <c r="H57" s="47">
        <f>Info!$C$6*G57/Info!$C$4</f>
        <v>43.995892531170455</v>
      </c>
      <c r="I57" s="49" t="str">
        <f t="shared" si="3"/>
        <v>43h59</v>
      </c>
      <c r="J57" s="9">
        <f t="shared" si="30"/>
        <v>86.60373823613078</v>
      </c>
      <c r="K57" s="47">
        <f>Info!$C$6*J57/Info!$C$4</f>
        <v>44.61404697012798</v>
      </c>
      <c r="L57" s="49" t="str">
        <f t="shared" si="4"/>
        <v>44h36</v>
      </c>
      <c r="M57" s="9">
        <f t="shared" si="31"/>
        <v>87.40023148117139</v>
      </c>
      <c r="N57" s="47">
        <f>Info!$C$6*M57/Info!$C$4</f>
        <v>45.024361672118594</v>
      </c>
      <c r="O57" s="49" t="str">
        <f t="shared" si="5"/>
        <v>45h1</v>
      </c>
      <c r="P57" s="9">
        <f t="shared" si="32"/>
        <v>89.40814442120137</v>
      </c>
      <c r="Q57" s="47">
        <f>Info!$C$6*P57/Info!$C$4</f>
        <v>46.05874106546737</v>
      </c>
      <c r="R57" s="49" t="str">
        <f t="shared" si="6"/>
        <v>46h3</v>
      </c>
      <c r="S57" s="9">
        <f t="shared" si="33"/>
        <v>84.86894538504703</v>
      </c>
      <c r="T57" s="47">
        <f>Info!$C$6*S57/Info!$C$4</f>
        <v>43.720365804418165</v>
      </c>
    </row>
    <row r="58" spans="2:20" ht="12.75">
      <c r="B58" s="51"/>
      <c r="G58" s="9">
        <f t="shared" si="29"/>
        <v>85.40379138403677</v>
      </c>
      <c r="H58" s="47">
        <f>Info!$C$6*G58/Info!$C$4</f>
        <v>43.995892531170455</v>
      </c>
      <c r="I58" s="49" t="str">
        <f t="shared" si="3"/>
        <v>43h59</v>
      </c>
      <c r="J58" s="9">
        <f t="shared" si="30"/>
        <v>86.60373823613078</v>
      </c>
      <c r="K58" s="47">
        <f>Info!$C$6*J58/Info!$C$4</f>
        <v>44.61404697012798</v>
      </c>
      <c r="L58" s="49" t="str">
        <f t="shared" si="4"/>
        <v>44h36</v>
      </c>
      <c r="M58" s="9">
        <f t="shared" si="31"/>
        <v>87.40023148117139</v>
      </c>
      <c r="N58" s="47">
        <f>Info!$C$6*M58/Info!$C$4</f>
        <v>45.024361672118594</v>
      </c>
      <c r="O58" s="49" t="str">
        <f t="shared" si="5"/>
        <v>45h1</v>
      </c>
      <c r="P58" s="9">
        <f t="shared" si="32"/>
        <v>89.40814442120137</v>
      </c>
      <c r="Q58" s="47">
        <f>Info!$C$6*P58/Info!$C$4</f>
        <v>46.05874106546737</v>
      </c>
      <c r="R58" s="49" t="str">
        <f t="shared" si="6"/>
        <v>46h3</v>
      </c>
      <c r="S58" s="9">
        <f t="shared" si="33"/>
        <v>84.86894538504703</v>
      </c>
      <c r="T58" s="47">
        <f>Info!$C$6*S58/Info!$C$4</f>
        <v>43.720365804418165</v>
      </c>
    </row>
    <row r="59" spans="7:20" ht="12.75">
      <c r="G59" s="9">
        <f t="shared" si="29"/>
        <v>85.40379138403677</v>
      </c>
      <c r="H59" s="47">
        <f>Info!$C$6*G59/Info!$C$4</f>
        <v>43.995892531170455</v>
      </c>
      <c r="I59" s="49" t="str">
        <f t="shared" si="3"/>
        <v>43h59</v>
      </c>
      <c r="J59" s="9">
        <f t="shared" si="30"/>
        <v>86.60373823613078</v>
      </c>
      <c r="K59" s="47">
        <f>Info!$C$6*J59/Info!$C$4</f>
        <v>44.61404697012798</v>
      </c>
      <c r="L59" s="49" t="str">
        <f t="shared" si="4"/>
        <v>44h36</v>
      </c>
      <c r="M59" s="9">
        <f t="shared" si="31"/>
        <v>87.40023148117139</v>
      </c>
      <c r="N59" s="47">
        <f>Info!$C$6*M59/Info!$C$4</f>
        <v>45.024361672118594</v>
      </c>
      <c r="O59" s="49" t="str">
        <f t="shared" si="5"/>
        <v>45h1</v>
      </c>
      <c r="P59" s="9">
        <f t="shared" si="32"/>
        <v>89.40814442120137</v>
      </c>
      <c r="Q59" s="47">
        <f>Info!$C$6*P59/Info!$C$4</f>
        <v>46.05874106546737</v>
      </c>
      <c r="R59" s="49" t="str">
        <f t="shared" si="6"/>
        <v>46h3</v>
      </c>
      <c r="S59" s="9">
        <f t="shared" si="33"/>
        <v>84.86894538504703</v>
      </c>
      <c r="T59" s="47">
        <f>Info!$C$6*S59/Info!$C$4</f>
        <v>43.720365804418165</v>
      </c>
    </row>
    <row r="60" spans="7:20" ht="12.75">
      <c r="G60" s="9">
        <f t="shared" si="29"/>
        <v>85.40379138403677</v>
      </c>
      <c r="H60" s="47">
        <f>Info!$C$6*G60/Info!$C$4</f>
        <v>43.995892531170455</v>
      </c>
      <c r="I60" s="49" t="str">
        <f t="shared" si="3"/>
        <v>43h59</v>
      </c>
      <c r="J60" s="9">
        <f t="shared" si="30"/>
        <v>86.60373823613078</v>
      </c>
      <c r="K60" s="47">
        <f>Info!$C$6*J60/Info!$C$4</f>
        <v>44.61404697012798</v>
      </c>
      <c r="L60" s="49" t="str">
        <f t="shared" si="4"/>
        <v>44h36</v>
      </c>
      <c r="M60" s="9">
        <f t="shared" si="31"/>
        <v>87.40023148117139</v>
      </c>
      <c r="N60" s="47">
        <f>Info!$C$6*M60/Info!$C$4</f>
        <v>45.024361672118594</v>
      </c>
      <c r="O60" s="49" t="str">
        <f t="shared" si="5"/>
        <v>45h1</v>
      </c>
      <c r="P60" s="9">
        <f t="shared" si="32"/>
        <v>89.40814442120137</v>
      </c>
      <c r="Q60" s="47">
        <f>Info!$C$6*P60/Info!$C$4</f>
        <v>46.05874106546737</v>
      </c>
      <c r="R60" s="49" t="str">
        <f t="shared" si="6"/>
        <v>46h3</v>
      </c>
      <c r="S60" s="9">
        <f t="shared" si="33"/>
        <v>84.86894538504703</v>
      </c>
      <c r="T60" s="47">
        <f>Info!$C$6*S60/Info!$C$4</f>
        <v>43.720365804418165</v>
      </c>
    </row>
    <row r="61" spans="7:20" ht="12.75">
      <c r="G61" s="9">
        <f t="shared" si="29"/>
        <v>85.40379138403677</v>
      </c>
      <c r="H61" s="47">
        <f>Info!$C$6*G61/Info!$C$4</f>
        <v>43.995892531170455</v>
      </c>
      <c r="I61" s="49" t="str">
        <f t="shared" si="3"/>
        <v>43h59</v>
      </c>
      <c r="J61" s="9">
        <f t="shared" si="30"/>
        <v>86.60373823613078</v>
      </c>
      <c r="K61" s="47">
        <f>Info!$C$6*J61/Info!$C$4</f>
        <v>44.61404697012798</v>
      </c>
      <c r="L61" s="49" t="str">
        <f t="shared" si="4"/>
        <v>44h36</v>
      </c>
      <c r="M61" s="9">
        <f t="shared" si="31"/>
        <v>87.40023148117139</v>
      </c>
      <c r="N61" s="47">
        <f>Info!$C$6*M61/Info!$C$4</f>
        <v>45.024361672118594</v>
      </c>
      <c r="O61" s="49" t="str">
        <f t="shared" si="5"/>
        <v>45h1</v>
      </c>
      <c r="P61" s="9">
        <f t="shared" si="32"/>
        <v>89.40814442120137</v>
      </c>
      <c r="Q61" s="47">
        <f>Info!$C$6*P61/Info!$C$4</f>
        <v>46.05874106546737</v>
      </c>
      <c r="R61" s="49" t="str">
        <f t="shared" si="6"/>
        <v>46h3</v>
      </c>
      <c r="S61" s="9">
        <f t="shared" si="33"/>
        <v>84.86894538504703</v>
      </c>
      <c r="T61" s="47">
        <f>Info!$C$6*S61/Info!$C$4</f>
        <v>43.720365804418165</v>
      </c>
    </row>
    <row r="62" spans="1:20" ht="12.75">
      <c r="A62">
        <v>14</v>
      </c>
      <c r="B62" s="51" t="s">
        <v>79</v>
      </c>
      <c r="C62" t="s">
        <v>80</v>
      </c>
      <c r="D62" s="8">
        <v>63</v>
      </c>
      <c r="E62" s="8">
        <v>47</v>
      </c>
      <c r="G62" s="9">
        <f t="shared" si="29"/>
        <v>25.698178070456937</v>
      </c>
      <c r="H62" s="47">
        <f>Info!$C$6*G62/Info!$C$4</f>
        <v>13.238455369629332</v>
      </c>
      <c r="I62" s="49" t="str">
        <f t="shared" si="3"/>
        <v>13h14</v>
      </c>
      <c r="J62" s="9">
        <f t="shared" si="30"/>
        <v>24.706539182259394</v>
      </c>
      <c r="K62" s="47">
        <f>Info!$C$6*J62/Info!$C$4</f>
        <v>12.727611093891204</v>
      </c>
      <c r="L62" s="49" t="str">
        <f t="shared" si="4"/>
        <v>12h43</v>
      </c>
      <c r="M62" s="9">
        <f t="shared" si="31"/>
        <v>25.596747752497688</v>
      </c>
      <c r="N62" s="47">
        <f>Info!$C$6*M62/Info!$C$4</f>
        <v>13.186203387650323</v>
      </c>
      <c r="O62" s="49" t="str">
        <f t="shared" si="5"/>
        <v>13h11</v>
      </c>
      <c r="P62" s="9">
        <f t="shared" si="32"/>
        <v>25.698178070456937</v>
      </c>
      <c r="Q62" s="47">
        <f>Info!$C$6*P62/Info!$C$4</f>
        <v>13.238455369629332</v>
      </c>
      <c r="R62" s="49" t="str">
        <f t="shared" si="6"/>
        <v>13h14</v>
      </c>
      <c r="S62" s="9">
        <f t="shared" si="33"/>
        <v>21.591260281974</v>
      </c>
      <c r="T62" s="47">
        <f>Info!$C$6*S62/Info!$C$4</f>
        <v>11.122770448289636</v>
      </c>
    </row>
    <row r="63" spans="3:20" ht="12.75">
      <c r="C63" t="s">
        <v>81</v>
      </c>
      <c r="D63" s="8">
        <v>60</v>
      </c>
      <c r="E63" s="8">
        <v>47</v>
      </c>
      <c r="G63" s="9">
        <f t="shared" si="24"/>
        <v>24.259406699226016</v>
      </c>
      <c r="H63" s="47">
        <f>Info!$C$6*G63/Info!$C$4</f>
        <v>12.4972701177831</v>
      </c>
      <c r="I63" s="49" t="str">
        <f t="shared" si="3"/>
        <v>12h29</v>
      </c>
      <c r="J63" s="9">
        <f t="shared" si="25"/>
        <v>23.47220505424423</v>
      </c>
      <c r="K63" s="47">
        <f>Info!$C$6*J63/Info!$C$4</f>
        <v>12.091741997640968</v>
      </c>
      <c r="L63" s="49" t="str">
        <f t="shared" si="4"/>
        <v>12h5</v>
      </c>
      <c r="M63" s="9">
        <f t="shared" si="26"/>
        <v>24.40939982143925</v>
      </c>
      <c r="N63" s="47">
        <f>Info!$C$6*M63/Info!$C$4</f>
        <v>12.574539301953553</v>
      </c>
      <c r="O63" s="49" t="str">
        <f t="shared" si="5"/>
        <v>12h34</v>
      </c>
      <c r="P63" s="9">
        <f t="shared" si="27"/>
        <v>24.769728648009426</v>
      </c>
      <c r="Q63" s="47">
        <f>Info!$C$6*P63/Info!$C$4</f>
        <v>12.760163242913947</v>
      </c>
      <c r="R63" s="49" t="str">
        <f t="shared" si="6"/>
        <v>12h45</v>
      </c>
      <c r="S63" s="9">
        <f t="shared" si="28"/>
        <v>20.313207915827967</v>
      </c>
      <c r="T63" s="47">
        <f>Info!$C$6*S63/Info!$C$4</f>
        <v>10.464379835426527</v>
      </c>
    </row>
    <row r="64" spans="3:20" ht="12.75">
      <c r="C64" t="s">
        <v>82</v>
      </c>
      <c r="D64" s="8">
        <v>64</v>
      </c>
      <c r="E64" s="8">
        <v>48</v>
      </c>
      <c r="G64" s="9">
        <f t="shared" si="24"/>
        <v>25.413111231467404</v>
      </c>
      <c r="H64" s="47">
        <f>Info!$C$6*G64/Info!$C$4</f>
        <v>13.09160275560442</v>
      </c>
      <c r="I64" s="49" t="str">
        <f t="shared" si="3"/>
        <v>13h5</v>
      </c>
      <c r="J64" s="9">
        <f t="shared" si="25"/>
        <v>24.323807579381203</v>
      </c>
      <c r="K64" s="47">
        <f>Info!$C$6*J64/Info!$C$4</f>
        <v>12.530446328772134</v>
      </c>
      <c r="L64" s="49" t="str">
        <f t="shared" si="4"/>
        <v>12h31</v>
      </c>
      <c r="M64" s="9">
        <f t="shared" si="26"/>
        <v>25.186773244895647</v>
      </c>
      <c r="N64" s="47">
        <f>Info!$C$6*M64/Info!$C$4</f>
        <v>12.975004398885638</v>
      </c>
      <c r="O64" s="49" t="str">
        <f t="shared" si="5"/>
        <v>12h58</v>
      </c>
      <c r="P64" s="9">
        <f t="shared" si="27"/>
        <v>25.166091947189145</v>
      </c>
      <c r="Q64" s="47">
        <f>Info!$C$6*P64/Info!$C$4</f>
        <v>12.964350397036833</v>
      </c>
      <c r="R64" s="49" t="str">
        <f t="shared" si="6"/>
        <v>12h57</v>
      </c>
      <c r="S64" s="9">
        <f t="shared" si="28"/>
        <v>21.248456731316587</v>
      </c>
      <c r="T64" s="47">
        <f>Info!$C$6*S64/Info!$C$4</f>
        <v>10.94617467976915</v>
      </c>
    </row>
    <row r="65" spans="1:20" ht="12.75">
      <c r="A65">
        <v>15</v>
      </c>
      <c r="B65" s="51" t="s">
        <v>83</v>
      </c>
      <c r="C65" t="s">
        <v>84</v>
      </c>
      <c r="D65" s="8">
        <v>63</v>
      </c>
      <c r="E65" s="8">
        <v>49</v>
      </c>
      <c r="G65" s="9">
        <f t="shared" si="24"/>
        <v>24.021728866442675</v>
      </c>
      <c r="H65" s="47">
        <f>Info!$C$6*G65/Info!$C$4</f>
        <v>12.374830022106833</v>
      </c>
      <c r="I65" s="49" t="str">
        <f t="shared" si="3"/>
        <v>12h22</v>
      </c>
      <c r="J65" s="9">
        <f t="shared" si="25"/>
        <v>22.95449840010015</v>
      </c>
      <c r="K65" s="47">
        <f>Info!$C$6*J65/Info!$C$4</f>
        <v>11.825044630354622</v>
      </c>
      <c r="L65" s="49" t="str">
        <f t="shared" si="4"/>
        <v>11h49</v>
      </c>
      <c r="M65" s="9">
        <f t="shared" si="26"/>
        <v>23.825424421026653</v>
      </c>
      <c r="N65" s="47">
        <f>Info!$C$6*M65/Info!$C$4</f>
        <v>12.273703489619791</v>
      </c>
      <c r="O65" s="49" t="str">
        <f t="shared" si="5"/>
        <v>12h16</v>
      </c>
      <c r="P65" s="9">
        <f t="shared" si="27"/>
        <v>23.847319317591726</v>
      </c>
      <c r="Q65" s="47">
        <f>Info!$C$6*P65/Info!$C$4</f>
        <v>12.284982678759373</v>
      </c>
      <c r="R65" s="49" t="str">
        <f t="shared" si="6"/>
        <v>12h17</v>
      </c>
      <c r="S65" s="9">
        <f t="shared" si="28"/>
        <v>19.867962264113206</v>
      </c>
      <c r="T65" s="47">
        <f>Info!$C$6*S65/Info!$C$4</f>
        <v>10.235010863331045</v>
      </c>
    </row>
    <row r="66" spans="3:20" ht="12.75">
      <c r="C66" t="s">
        <v>85</v>
      </c>
      <c r="D66" s="8">
        <v>63</v>
      </c>
      <c r="E66" s="8">
        <v>48</v>
      </c>
      <c r="G66" s="9">
        <f t="shared" si="24"/>
        <v>24.853720883753127</v>
      </c>
      <c r="H66" s="47">
        <f>Info!$C$6*G66/Info!$C$4</f>
        <v>12.803431970418277</v>
      </c>
      <c r="I66" s="49" t="str">
        <f t="shared" si="3"/>
        <v>12h48</v>
      </c>
      <c r="J66" s="9">
        <f t="shared" si="25"/>
        <v>23.825424421026653</v>
      </c>
      <c r="K66" s="47">
        <f>Info!$C$6*J66/Info!$C$4</f>
        <v>12.273703489619791</v>
      </c>
      <c r="L66" s="49" t="str">
        <f t="shared" si="4"/>
        <v>12h16</v>
      </c>
      <c r="M66" s="9">
        <f t="shared" si="26"/>
        <v>24.706539182259394</v>
      </c>
      <c r="N66" s="47">
        <f>Info!$C$6*M66/Info!$C$4</f>
        <v>12.727611093891204</v>
      </c>
      <c r="O66" s="49" t="str">
        <f t="shared" si="5"/>
        <v>12h43</v>
      </c>
      <c r="P66" s="9">
        <f t="shared" si="27"/>
        <v>24.769728648009426</v>
      </c>
      <c r="Q66" s="47">
        <f>Info!$C$6*P66/Info!$C$4</f>
        <v>12.760163242913947</v>
      </c>
      <c r="R66" s="49" t="str">
        <f t="shared" si="6"/>
        <v>12h45</v>
      </c>
      <c r="S66" s="9">
        <f t="shared" si="28"/>
        <v>20.72308292331602</v>
      </c>
      <c r="T66" s="47">
        <f>Info!$C$6*S66/Info!$C$4</f>
        <v>10.675527566556738</v>
      </c>
    </row>
    <row r="67" spans="3:20" ht="12.75">
      <c r="C67" t="s">
        <v>86</v>
      </c>
      <c r="D67" s="8">
        <v>64</v>
      </c>
      <c r="E67" s="8">
        <v>48</v>
      </c>
      <c r="G67" s="9">
        <f t="shared" si="24"/>
        <v>25.413111231467404</v>
      </c>
      <c r="H67" s="47">
        <f>Info!$C$6*G67/Info!$C$4</f>
        <v>13.09160275560442</v>
      </c>
      <c r="I67" s="49" t="str">
        <f t="shared" si="3"/>
        <v>13h5</v>
      </c>
      <c r="J67" s="9">
        <f t="shared" si="25"/>
        <v>24.323807579381203</v>
      </c>
      <c r="K67" s="47">
        <f>Info!$C$6*J67/Info!$C$4</f>
        <v>12.530446328772134</v>
      </c>
      <c r="L67" s="49" t="str">
        <f t="shared" si="4"/>
        <v>12h31</v>
      </c>
      <c r="M67" s="9">
        <f t="shared" si="26"/>
        <v>25.186773244895647</v>
      </c>
      <c r="N67" s="47">
        <f>Info!$C$6*M67/Info!$C$4</f>
        <v>12.975004398885638</v>
      </c>
      <c r="O67" s="49" t="str">
        <f t="shared" si="5"/>
        <v>12h58</v>
      </c>
      <c r="P67" s="9">
        <f t="shared" si="27"/>
        <v>25.166091947189145</v>
      </c>
      <c r="Q67" s="47">
        <f>Info!$C$6*P67/Info!$C$4</f>
        <v>12.964350397036833</v>
      </c>
      <c r="R67" s="49" t="str">
        <f t="shared" si="6"/>
        <v>12h57</v>
      </c>
      <c r="S67" s="9">
        <f t="shared" si="28"/>
        <v>21.248456731316587</v>
      </c>
      <c r="T67" s="47">
        <f>Info!$C$6*S67/Info!$C$4</f>
        <v>10.94617467976915</v>
      </c>
    </row>
    <row r="68" spans="1:20" ht="12.75">
      <c r="A68">
        <v>16</v>
      </c>
      <c r="B68" s="51" t="s">
        <v>87</v>
      </c>
      <c r="C68" t="s">
        <v>88</v>
      </c>
      <c r="D68" s="8">
        <v>64</v>
      </c>
      <c r="E68" s="8">
        <v>58</v>
      </c>
      <c r="G68" s="9">
        <f t="shared" si="24"/>
        <v>18.204650534085253</v>
      </c>
      <c r="H68" s="47">
        <f>Info!$C$6*G68/Info!$C$4</f>
        <v>9.378153305437857</v>
      </c>
      <c r="I68" s="49" t="str">
        <f t="shared" si="3"/>
        <v>9h22</v>
      </c>
      <c r="J68" s="9">
        <f t="shared" si="25"/>
        <v>16.620499351813308</v>
      </c>
      <c r="K68" s="47">
        <f>Info!$C$6*J68/Info!$C$4</f>
        <v>8.562075423661401</v>
      </c>
      <c r="L68" s="49" t="str">
        <f t="shared" si="4"/>
        <v>8h33</v>
      </c>
      <c r="M68" s="9">
        <f t="shared" si="26"/>
        <v>17.278820596099706</v>
      </c>
      <c r="N68" s="47">
        <f>Info!$C$6*M68/Info!$C$4</f>
        <v>8.90121061011197</v>
      </c>
      <c r="O68" s="49" t="str">
        <f t="shared" si="5"/>
        <v>8h54</v>
      </c>
      <c r="P68" s="9">
        <f t="shared" si="27"/>
        <v>16.620499351813308</v>
      </c>
      <c r="Q68" s="47">
        <f>Info!$C$6*P68/Info!$C$4</f>
        <v>8.562075423661401</v>
      </c>
      <c r="R68" s="49" t="str">
        <f t="shared" si="6"/>
        <v>8h33</v>
      </c>
      <c r="S68" s="9">
        <f t="shared" si="28"/>
        <v>14.038404810405298</v>
      </c>
      <c r="T68" s="47">
        <f>Info!$C$6*S68/Info!$C$4</f>
        <v>7.231905508390608</v>
      </c>
    </row>
    <row r="69" spans="3:20" ht="12.75">
      <c r="C69" t="s">
        <v>89</v>
      </c>
      <c r="D69" s="8">
        <v>67</v>
      </c>
      <c r="E69" s="8">
        <v>60</v>
      </c>
      <c r="G69" s="9">
        <f t="shared" si="24"/>
        <v>19.788294228055936</v>
      </c>
      <c r="H69" s="47">
        <f>Info!$C$6*G69/Info!$C$4</f>
        <v>10.193969753846996</v>
      </c>
      <c r="I69" s="49" t="str">
        <f t="shared" si="3"/>
        <v>10h11</v>
      </c>
      <c r="J69" s="9">
        <f t="shared" si="25"/>
        <v>18</v>
      </c>
      <c r="K69" s="47">
        <f>Info!$C$6*J69/Info!$C$4</f>
        <v>9.272727272727273</v>
      </c>
      <c r="L69" s="49" t="str">
        <f t="shared" si="4"/>
        <v>9h16</v>
      </c>
      <c r="M69" s="9">
        <f t="shared" si="26"/>
        <v>18.4928556845359</v>
      </c>
      <c r="N69" s="47">
        <f>Info!$C$6*M69/Info!$C$4</f>
        <v>9.52662262536698</v>
      </c>
      <c r="O69" s="49" t="str">
        <f t="shared" si="5"/>
        <v>9h31</v>
      </c>
      <c r="P69" s="9">
        <f t="shared" si="27"/>
        <v>17.401219466856727</v>
      </c>
      <c r="Q69" s="47">
        <f>Info!$C$6*P69/Info!$C$4</f>
        <v>8.964264573835283</v>
      </c>
      <c r="R69" s="49" t="str">
        <f t="shared" si="6"/>
        <v>8h57</v>
      </c>
      <c r="S69" s="9">
        <f t="shared" si="28"/>
        <v>15.866068747318506</v>
      </c>
      <c r="T69" s="47">
        <f>Info!$C$6*S69/Info!$C$4</f>
        <v>8.17342935467923</v>
      </c>
    </row>
    <row r="70" spans="3:20" ht="12.75">
      <c r="C70" t="s">
        <v>90</v>
      </c>
      <c r="D70" s="8">
        <v>66</v>
      </c>
      <c r="E70" s="8">
        <v>60</v>
      </c>
      <c r="G70" s="9">
        <f t="shared" si="24"/>
        <v>18.88854381999832</v>
      </c>
      <c r="H70" s="47">
        <f>Info!$C$6*G70/Info!$C$4</f>
        <v>9.73046196787792</v>
      </c>
      <c r="I70" s="49" t="str">
        <f t="shared" si="3"/>
        <v>9h43</v>
      </c>
      <c r="J70" s="9">
        <f t="shared" si="25"/>
        <v>17.1245154965971</v>
      </c>
      <c r="K70" s="47">
        <f>Info!$C$6*J70/Info!$C$4</f>
        <v>8.821720104307596</v>
      </c>
      <c r="L70" s="49" t="str">
        <f t="shared" si="4"/>
        <v>8h49</v>
      </c>
      <c r="M70" s="9">
        <f t="shared" si="26"/>
        <v>17.64331697709324</v>
      </c>
      <c r="N70" s="47">
        <f>Info!$C$6*M70/Info!$C$4</f>
        <v>9.088981473048033</v>
      </c>
      <c r="O70" s="49" t="str">
        <f t="shared" si="5"/>
        <v>9h5</v>
      </c>
      <c r="P70" s="9">
        <f t="shared" si="27"/>
        <v>16.620499351813308</v>
      </c>
      <c r="Q70" s="47">
        <f>Info!$C$6*P70/Info!$C$4</f>
        <v>8.562075423661401</v>
      </c>
      <c r="R70" s="49" t="str">
        <f t="shared" si="6"/>
        <v>8h33</v>
      </c>
      <c r="S70" s="9">
        <f t="shared" si="28"/>
        <v>14.92838827718412</v>
      </c>
      <c r="T70" s="47">
        <f>Info!$C$6*S70/Info!$C$4</f>
        <v>7.690381839761516</v>
      </c>
    </row>
    <row r="71" spans="1:20" ht="12.75">
      <c r="A71">
        <v>17</v>
      </c>
      <c r="B71" s="51" t="s">
        <v>91</v>
      </c>
      <c r="C71" t="s">
        <v>92</v>
      </c>
      <c r="D71" s="8">
        <v>69</v>
      </c>
      <c r="E71" s="8">
        <v>46</v>
      </c>
      <c r="G71" s="9">
        <f t="shared" si="24"/>
        <v>30.068883707497267</v>
      </c>
      <c r="H71" s="47">
        <f>Info!$C$6*G71/Info!$C$4</f>
        <v>15.490031000831925</v>
      </c>
      <c r="I71" s="49" t="str">
        <f t="shared" si="3"/>
        <v>15h29</v>
      </c>
      <c r="J71" s="9">
        <f t="shared" si="25"/>
        <v>28.80287754891569</v>
      </c>
      <c r="K71" s="47">
        <f>Info!$C$6*J71/Info!$C$4</f>
        <v>14.837846010047476</v>
      </c>
      <c r="L71" s="49" t="str">
        <f t="shared" si="4"/>
        <v>14h50</v>
      </c>
      <c r="M71" s="9">
        <f t="shared" si="26"/>
        <v>29.600699292150182</v>
      </c>
      <c r="N71" s="47">
        <f>Info!$C$6*M71/Info!$C$4</f>
        <v>15.248845089895548</v>
      </c>
      <c r="O71" s="49" t="str">
        <f t="shared" si="5"/>
        <v>15h14</v>
      </c>
      <c r="P71" s="9">
        <f t="shared" si="27"/>
        <v>29.30194339616981</v>
      </c>
      <c r="Q71" s="47">
        <f>Info!$C$6*P71/Info!$C$4</f>
        <v>15.094940537420811</v>
      </c>
      <c r="R71" s="49" t="str">
        <f t="shared" si="6"/>
        <v>15h5</v>
      </c>
      <c r="S71" s="9">
        <f t="shared" si="28"/>
        <v>25.839484696748443</v>
      </c>
      <c r="T71" s="47">
        <f>Info!$C$6*S71/Info!$C$4</f>
        <v>13.311249692264349</v>
      </c>
    </row>
    <row r="72" spans="3:20" ht="12.75">
      <c r="C72" t="s">
        <v>93</v>
      </c>
      <c r="D72" s="8">
        <v>66</v>
      </c>
      <c r="E72" s="8">
        <v>45</v>
      </c>
      <c r="G72" s="9">
        <f t="shared" si="24"/>
        <v>29.0178514522438</v>
      </c>
      <c r="H72" s="47">
        <f>Info!$C$6*G72/Info!$C$4</f>
        <v>14.948590142064988</v>
      </c>
      <c r="I72" s="49" t="str">
        <f t="shared" si="3"/>
        <v>14h56</v>
      </c>
      <c r="J72" s="9">
        <f t="shared" si="25"/>
        <v>27.92582403567252</v>
      </c>
      <c r="K72" s="47">
        <f>Info!$C$6*J72/Info!$C$4</f>
        <v>14.386030563831298</v>
      </c>
      <c r="L72" s="49" t="str">
        <f t="shared" si="4"/>
        <v>14h23</v>
      </c>
      <c r="M72" s="9">
        <f t="shared" si="26"/>
        <v>28.784887978899608</v>
      </c>
      <c r="N72" s="47">
        <f>Info!$C$6*M72/Info!$C$4</f>
        <v>14.828578655796768</v>
      </c>
      <c r="O72" s="49" t="str">
        <f t="shared" si="5"/>
        <v>14h49</v>
      </c>
      <c r="P72" s="9">
        <f t="shared" si="27"/>
        <v>28.730849247724095</v>
      </c>
      <c r="Q72" s="47">
        <f>Info!$C$6*P72/Info!$C$4</f>
        <v>14.800740521554838</v>
      </c>
      <c r="R72" s="49" t="str">
        <f t="shared" si="6"/>
        <v>14h48</v>
      </c>
      <c r="S72" s="9">
        <f t="shared" si="28"/>
        <v>24.853720883753127</v>
      </c>
      <c r="T72" s="47">
        <f>Info!$C$6*S72/Info!$C$4</f>
        <v>12.803431970418277</v>
      </c>
    </row>
    <row r="73" spans="3:20" ht="12.75">
      <c r="C73" t="s">
        <v>94</v>
      </c>
      <c r="D73" s="8">
        <v>67</v>
      </c>
      <c r="E73" s="8">
        <v>45</v>
      </c>
      <c r="G73" s="9">
        <f t="shared" si="24"/>
        <v>29.600699292150182</v>
      </c>
      <c r="H73" s="47">
        <f>Info!$C$6*G73/Info!$C$4</f>
        <v>15.248845089895548</v>
      </c>
      <c r="I73" s="49" t="str">
        <f t="shared" si="3"/>
        <v>15h14</v>
      </c>
      <c r="J73" s="9">
        <f t="shared" si="25"/>
        <v>28.459060435491963</v>
      </c>
      <c r="K73" s="47">
        <f>Info!$C$6*J73/Info!$C$4</f>
        <v>14.660728103132223</v>
      </c>
      <c r="L73" s="49" t="str">
        <f t="shared" si="4"/>
        <v>14h39</v>
      </c>
      <c r="M73" s="9">
        <f t="shared" si="26"/>
        <v>29.30194339616981</v>
      </c>
      <c r="N73" s="47">
        <f>Info!$C$6*M73/Info!$C$4</f>
        <v>15.094940537420811</v>
      </c>
      <c r="O73" s="49" t="str">
        <f t="shared" si="5"/>
        <v>15h5</v>
      </c>
      <c r="P73" s="9">
        <f t="shared" si="27"/>
        <v>29.178005607210743</v>
      </c>
      <c r="Q73" s="47">
        <f>Info!$C$6*P73/Info!$C$4</f>
        <v>15.03109379765402</v>
      </c>
      <c r="R73" s="49" t="str">
        <f t="shared" si="6"/>
        <v>15h1</v>
      </c>
      <c r="S73" s="9">
        <f t="shared" si="28"/>
        <v>25.413111231467404</v>
      </c>
      <c r="T73" s="47">
        <f>Info!$C$6*S73/Info!$C$4</f>
        <v>13.09160275560442</v>
      </c>
    </row>
    <row r="74" spans="3:20" ht="12.75">
      <c r="C74" t="s">
        <v>95</v>
      </c>
      <c r="D74" s="8">
        <v>67</v>
      </c>
      <c r="E74" s="8">
        <v>44</v>
      </c>
      <c r="G74" s="9">
        <f t="shared" si="24"/>
        <v>30.410882339705484</v>
      </c>
      <c r="H74" s="47">
        <f>Info!$C$6*G74/Info!$C$4</f>
        <v>15.666212114393733</v>
      </c>
      <c r="I74" s="49" t="str">
        <f t="shared" si="3"/>
        <v>15h39</v>
      </c>
      <c r="J74" s="9">
        <f t="shared" si="25"/>
        <v>29.30194339616981</v>
      </c>
      <c r="K74" s="47">
        <f>Info!$C$6*J74/Info!$C$4</f>
        <v>15.094940537420811</v>
      </c>
      <c r="L74" s="49" t="str">
        <f t="shared" si="4"/>
        <v>15h5</v>
      </c>
      <c r="M74" s="9">
        <f t="shared" si="26"/>
        <v>30.154759474226502</v>
      </c>
      <c r="N74" s="47">
        <f>Info!$C$6*M74/Info!$C$4</f>
        <v>15.534270032177288</v>
      </c>
      <c r="O74" s="49" t="str">
        <f t="shared" si="5"/>
        <v>15h32</v>
      </c>
      <c r="P74" s="9">
        <f t="shared" si="27"/>
        <v>30.068883707497267</v>
      </c>
      <c r="Q74" s="47">
        <f>Info!$C$6*P74/Info!$C$4</f>
        <v>15.490031000831925</v>
      </c>
      <c r="R74" s="49" t="str">
        <f t="shared" si="6"/>
        <v>15h29</v>
      </c>
      <c r="S74" s="9">
        <f t="shared" si="28"/>
        <v>26.238858928247925</v>
      </c>
      <c r="T74" s="47">
        <f>Info!$C$6*S74/Info!$C$4</f>
        <v>13.516987932733779</v>
      </c>
    </row>
    <row r="75" spans="1:20" ht="12.75">
      <c r="A75">
        <v>18</v>
      </c>
      <c r="B75" s="51" t="s">
        <v>96</v>
      </c>
      <c r="C75" t="s">
        <v>97</v>
      </c>
      <c r="D75" s="8">
        <v>47</v>
      </c>
      <c r="E75" s="8">
        <v>58</v>
      </c>
      <c r="G75" s="9">
        <f t="shared" si="24"/>
        <v>11.44030650891055</v>
      </c>
      <c r="H75" s="47">
        <f>Info!$C$6*G75/Info!$C$4</f>
        <v>5.893491231863011</v>
      </c>
      <c r="I75" s="49" t="str">
        <f t="shared" si="3"/>
        <v>5h53</v>
      </c>
      <c r="J75" s="9">
        <f t="shared" si="25"/>
        <v>12.180339887498949</v>
      </c>
      <c r="K75" s="47">
        <f>Info!$C$6*J75/Info!$C$4</f>
        <v>6.2747205481055195</v>
      </c>
      <c r="L75" s="49" t="str">
        <f t="shared" si="4"/>
        <v>6h16</v>
      </c>
      <c r="M75" s="9">
        <f t="shared" si="26"/>
        <v>13.083045973594572</v>
      </c>
      <c r="N75" s="47">
        <f>Info!$C$6*M75/Info!$C$4</f>
        <v>6.7397509560941735</v>
      </c>
      <c r="O75" s="49" t="str">
        <f t="shared" si="5"/>
        <v>6h44</v>
      </c>
      <c r="P75" s="9">
        <f t="shared" si="27"/>
        <v>14.892443989449804</v>
      </c>
      <c r="Q75" s="47">
        <f>Info!$C$6*P75/Info!$C$4</f>
        <v>7.671865085474142</v>
      </c>
      <c r="R75" s="49" t="str">
        <f t="shared" si="6"/>
        <v>7h40</v>
      </c>
      <c r="S75" s="9">
        <f t="shared" si="28"/>
        <v>10.219544457292887</v>
      </c>
      <c r="T75" s="47">
        <f>Info!$C$6*S75/Info!$C$4</f>
        <v>5.2646138113326995</v>
      </c>
    </row>
    <row r="76" spans="3:20" ht="12.75">
      <c r="C76" t="s">
        <v>98</v>
      </c>
      <c r="D76" s="8">
        <v>42</v>
      </c>
      <c r="E76" s="8">
        <v>56</v>
      </c>
      <c r="G76" s="9">
        <f t="shared" si="24"/>
        <v>15.422205101855956</v>
      </c>
      <c r="H76" s="47">
        <f>Info!$C$6*G76/Info!$C$4</f>
        <v>7.944772325198523</v>
      </c>
      <c r="I76" s="49" t="str">
        <f t="shared" si="3"/>
        <v>7h56</v>
      </c>
      <c r="J76" s="9">
        <f t="shared" si="25"/>
        <v>16.620499351813308</v>
      </c>
      <c r="K76" s="47">
        <f>Info!$C$6*J76/Info!$C$4</f>
        <v>8.562075423661401</v>
      </c>
      <c r="L76" s="49" t="str">
        <f t="shared" si="4"/>
        <v>8h33</v>
      </c>
      <c r="M76" s="9">
        <f t="shared" si="26"/>
        <v>17.401219466856727</v>
      </c>
      <c r="N76" s="47">
        <f>Info!$C$6*M76/Info!$C$4</f>
        <v>8.964264573835283</v>
      </c>
      <c r="O76" s="49" t="str">
        <f t="shared" si="5"/>
        <v>8h57</v>
      </c>
      <c r="P76" s="9">
        <f t="shared" si="27"/>
        <v>19.439088914585774</v>
      </c>
      <c r="Q76" s="47">
        <f>Info!$C$6*P76/Info!$C$4</f>
        <v>10.014076107513885</v>
      </c>
      <c r="R76" s="49" t="str">
        <f t="shared" si="6"/>
        <v>10h0</v>
      </c>
      <c r="S76" s="9">
        <f t="shared" si="28"/>
        <v>15.212670403551895</v>
      </c>
      <c r="T76" s="47">
        <f>Info!$C$6*S76/Info!$C$4</f>
        <v>7.83683020789037</v>
      </c>
    </row>
    <row r="77" spans="3:20" ht="12.75">
      <c r="C77" t="s">
        <v>99</v>
      </c>
      <c r="D77" s="8">
        <v>35</v>
      </c>
      <c r="E77" s="8">
        <v>55</v>
      </c>
      <c r="G77" s="9">
        <f t="shared" si="24"/>
        <v>20.849433241279208</v>
      </c>
      <c r="H77" s="47">
        <f>Info!$C$6*G77/Info!$C$4</f>
        <v>10.74061712429535</v>
      </c>
      <c r="I77" s="49" t="str">
        <f t="shared" si="3"/>
        <v>10h44</v>
      </c>
      <c r="J77" s="9">
        <f t="shared" si="25"/>
        <v>22.400934559032695</v>
      </c>
      <c r="K77" s="47">
        <f>Info!$C$6*J77/Info!$C$4</f>
        <v>11.53987537889563</v>
      </c>
      <c r="L77" s="49" t="str">
        <f t="shared" si="4"/>
        <v>11h32</v>
      </c>
      <c r="M77" s="9">
        <f t="shared" si="26"/>
        <v>23.02271554554524</v>
      </c>
      <c r="N77" s="47">
        <f>Info!$C$6*M77/Info!$C$4</f>
        <v>11.860186796189971</v>
      </c>
      <c r="O77" s="49" t="str">
        <f t="shared" si="5"/>
        <v>11h51</v>
      </c>
      <c r="P77" s="9">
        <f t="shared" si="27"/>
        <v>25.20743687382041</v>
      </c>
      <c r="Q77" s="47">
        <f>Info!$C$6*P77/Info!$C$4</f>
        <v>12.985649298634756</v>
      </c>
      <c r="R77" s="49" t="str">
        <f t="shared" si="6"/>
        <v>12h59</v>
      </c>
      <c r="S77" s="9">
        <f t="shared" si="28"/>
        <v>21.591260281974</v>
      </c>
      <c r="T77" s="47">
        <f>Info!$C$6*S77/Info!$C$4</f>
        <v>11.122770448289636</v>
      </c>
    </row>
    <row r="78" spans="3:20" ht="12.75">
      <c r="C78" t="s">
        <v>100</v>
      </c>
      <c r="D78" s="8">
        <v>38</v>
      </c>
      <c r="E78" s="8">
        <v>59</v>
      </c>
      <c r="G78" s="9">
        <f>1+SQRT(($G$6-D78)*($G$6-D78)+($H$6-E78)*($H$6-E78))</f>
        <v>16</v>
      </c>
      <c r="H78" s="47">
        <f>Info!$C$6*G78/Info!$C$4</f>
        <v>8.242424242424242</v>
      </c>
      <c r="I78" s="49" t="str">
        <f t="shared" si="3"/>
        <v>8h14</v>
      </c>
      <c r="J78" s="9">
        <f>1+SQRT(($J$6-D78)*($J$6-D78)+($K$6-E78)*($K$6-E78))</f>
        <v>17.64331697709324</v>
      </c>
      <c r="K78" s="47">
        <f>Info!$C$6*J78/Info!$C$4</f>
        <v>9.088981473048033</v>
      </c>
      <c r="L78" s="49" t="str">
        <f t="shared" si="4"/>
        <v>9h5</v>
      </c>
      <c r="M78" s="9">
        <f>1+SQRT(($M$6-D78)*($M$6-D78)+($N$6-E78)*($N$6-E78))</f>
        <v>18.204650534085253</v>
      </c>
      <c r="N78" s="47">
        <f>Info!$C$6*M78/Info!$C$4</f>
        <v>9.378153305437857</v>
      </c>
      <c r="O78" s="49" t="str">
        <f t="shared" si="5"/>
        <v>9h22</v>
      </c>
      <c r="P78" s="9">
        <f t="shared" si="27"/>
        <v>20.4164878389476</v>
      </c>
      <c r="Q78" s="47">
        <f>Info!$C$6*P78/Info!$C$4</f>
        <v>10.51758464430634</v>
      </c>
      <c r="R78" s="49" t="str">
        <f t="shared" si="6"/>
        <v>10h31</v>
      </c>
      <c r="S78" s="9">
        <f t="shared" si="28"/>
        <v>17.15549442140351</v>
      </c>
      <c r="T78" s="47">
        <f>Info!$C$6*S78/Info!$C$4</f>
        <v>8.837678944359384</v>
      </c>
    </row>
    <row r="79" spans="1:20" ht="12.75">
      <c r="A79">
        <v>19</v>
      </c>
      <c r="B79" s="51" t="s">
        <v>101</v>
      </c>
      <c r="C79" t="s">
        <v>102</v>
      </c>
      <c r="D79" s="8">
        <v>59</v>
      </c>
      <c r="E79" s="8">
        <v>66</v>
      </c>
      <c r="G79" s="9">
        <f t="shared" si="24"/>
        <v>10.219544457292887</v>
      </c>
      <c r="H79" s="47">
        <f>Info!$C$6*G79/Info!$C$4</f>
        <v>5.2646138113326995</v>
      </c>
      <c r="I79" s="49" t="str">
        <f t="shared" si="3"/>
        <v>5h15</v>
      </c>
      <c r="J79" s="9">
        <f t="shared" si="25"/>
        <v>8.280109889280517</v>
      </c>
      <c r="K79" s="47">
        <f>Info!$C$6*J79/Info!$C$4</f>
        <v>4.265511155083902</v>
      </c>
      <c r="L79" s="49" t="str">
        <f t="shared" si="4"/>
        <v>4h15</v>
      </c>
      <c r="M79" s="9">
        <f t="shared" si="26"/>
        <v>8.615773105863909</v>
      </c>
      <c r="N79" s="47">
        <f>Info!$C$6*M79/Info!$C$4</f>
        <v>4.438428569687469</v>
      </c>
      <c r="O79" s="49" t="str">
        <f t="shared" si="5"/>
        <v>4h26</v>
      </c>
      <c r="P79" s="9">
        <f t="shared" si="27"/>
        <v>7.4031242374328485</v>
      </c>
      <c r="Q79" s="47">
        <f>Info!$C$6*P79/Info!$C$4</f>
        <v>3.813730667768437</v>
      </c>
      <c r="R79" s="49" t="str">
        <f t="shared" si="6"/>
        <v>3h48</v>
      </c>
      <c r="S79" s="9">
        <f aca="true" t="shared" si="34" ref="S79:S150">1+SQRT(($S$6-D79)*($S$6-D79)+($T$6-E79)*($T$6-E79))</f>
        <v>7.082762530298219</v>
      </c>
      <c r="T79" s="47">
        <f>Info!$C$6*S79/Info!$C$4</f>
        <v>3.6486958489415073</v>
      </c>
    </row>
    <row r="80" spans="3:20" ht="12.75">
      <c r="C80" t="s">
        <v>103</v>
      </c>
      <c r="D80" s="8">
        <v>61</v>
      </c>
      <c r="E80" s="8">
        <v>54</v>
      </c>
      <c r="G80" s="9">
        <f t="shared" si="24"/>
        <v>18.804493814764857</v>
      </c>
      <c r="H80" s="47">
        <f>Info!$C$6*G80/Info!$C$4</f>
        <v>9.68716348033341</v>
      </c>
      <c r="I80" s="49" t="str">
        <f t="shared" si="3"/>
        <v>9h41</v>
      </c>
      <c r="J80" s="9">
        <f t="shared" si="25"/>
        <v>17.64331697709324</v>
      </c>
      <c r="K80" s="47">
        <f>Info!$C$6*J80/Info!$C$4</f>
        <v>9.088981473048033</v>
      </c>
      <c r="L80" s="49" t="str">
        <f t="shared" si="4"/>
        <v>9h5</v>
      </c>
      <c r="M80" s="9">
        <f t="shared" si="26"/>
        <v>18.4928556845359</v>
      </c>
      <c r="N80" s="47">
        <f>Info!$C$6*M80/Info!$C$4</f>
        <v>9.52662262536698</v>
      </c>
      <c r="O80" s="49" t="str">
        <f t="shared" si="5"/>
        <v>9h31</v>
      </c>
      <c r="P80" s="9">
        <f t="shared" si="27"/>
        <v>18.46424919657298</v>
      </c>
      <c r="Q80" s="47">
        <f>Info!$C$6*P80/Info!$C$4</f>
        <v>9.511885949749715</v>
      </c>
      <c r="R80" s="49" t="str">
        <f t="shared" si="6"/>
        <v>9h30</v>
      </c>
      <c r="S80" s="9">
        <f t="shared" si="34"/>
        <v>14.601470508735444</v>
      </c>
      <c r="T80" s="47">
        <f>Info!$C$6*S80/Info!$C$4</f>
        <v>7.521969656015229</v>
      </c>
    </row>
    <row r="81" spans="3:20" ht="12.75">
      <c r="C81" t="s">
        <v>104</v>
      </c>
      <c r="D81" s="8">
        <v>61</v>
      </c>
      <c r="E81" s="8">
        <v>67</v>
      </c>
      <c r="G81" s="9">
        <f t="shared" si="24"/>
        <v>12.045361017187261</v>
      </c>
      <c r="H81" s="47">
        <f>Info!$C$6*G81/Info!$C$4</f>
        <v>6.205185978551013</v>
      </c>
      <c r="I81" s="49" t="str">
        <f t="shared" si="3"/>
        <v>6h12</v>
      </c>
      <c r="J81" s="9">
        <f t="shared" si="25"/>
        <v>10.055385138137417</v>
      </c>
      <c r="K81" s="47">
        <f>Info!$C$6*J81/Info!$C$4</f>
        <v>5.180046889343518</v>
      </c>
      <c r="L81" s="49" t="str">
        <f t="shared" si="4"/>
        <v>5h10</v>
      </c>
      <c r="M81" s="9">
        <f t="shared" si="26"/>
        <v>10.219544457292887</v>
      </c>
      <c r="N81" s="47">
        <f>Info!$C$6*M81/Info!$C$4</f>
        <v>5.2646138113326995</v>
      </c>
      <c r="O81" s="49" t="str">
        <f t="shared" si="5"/>
        <v>5h15</v>
      </c>
      <c r="P81" s="9">
        <f t="shared" si="27"/>
        <v>8.615773105863909</v>
      </c>
      <c r="Q81" s="47">
        <f>Info!$C$6*P81/Info!$C$4</f>
        <v>4.438428569687469</v>
      </c>
      <c r="R81" s="49" t="str">
        <f t="shared" si="6"/>
        <v>4h26</v>
      </c>
      <c r="S81" s="9">
        <f t="shared" si="34"/>
        <v>9.246211251235321</v>
      </c>
      <c r="T81" s="47">
        <f>Info!$C$6*S81/Info!$C$4</f>
        <v>4.763199735484862</v>
      </c>
    </row>
    <row r="82" spans="1:20" ht="12.75">
      <c r="A82">
        <v>20</v>
      </c>
      <c r="B82" s="53" t="s">
        <v>105</v>
      </c>
      <c r="C82" s="54" t="s">
        <v>106</v>
      </c>
      <c r="D82" s="8">
        <v>54</v>
      </c>
      <c r="E82" s="8">
        <v>70</v>
      </c>
      <c r="G82" s="9">
        <f t="shared" si="24"/>
        <v>5.47213595499958</v>
      </c>
      <c r="H82" s="47">
        <f>Info!$C$6*G82/Info!$C$4</f>
        <v>2.8189791283331167</v>
      </c>
      <c r="I82" s="49" t="str">
        <f t="shared" si="3"/>
        <v>2h49</v>
      </c>
      <c r="J82" s="9">
        <f t="shared" si="25"/>
        <v>3.8284271247461903</v>
      </c>
      <c r="K82" s="47">
        <f>Info!$C$6*J82/Info!$C$4</f>
        <v>1.9722200339601588</v>
      </c>
      <c r="L82" s="49" t="str">
        <f t="shared" si="4"/>
        <v>1h58</v>
      </c>
      <c r="M82" s="9">
        <f t="shared" si="26"/>
        <v>3.23606797749979</v>
      </c>
      <c r="N82" s="47">
        <f>Info!$C$6*M82/Info!$C$4</f>
        <v>1.667065321742316</v>
      </c>
      <c r="O82" s="49" t="str">
        <f t="shared" si="5"/>
        <v>1h40</v>
      </c>
      <c r="P82" s="9">
        <f t="shared" si="27"/>
        <v>1</v>
      </c>
      <c r="Q82" s="47">
        <f>Info!$C$6*P82/Info!$C$4</f>
        <v>0.5151515151515151</v>
      </c>
      <c r="R82" s="49" t="str">
        <f t="shared" si="6"/>
        <v>0h30</v>
      </c>
      <c r="S82" s="9">
        <f t="shared" si="34"/>
        <v>6.0990195135927845</v>
      </c>
      <c r="T82" s="47">
        <f>Info!$C$6*S82/Info!$C$4</f>
        <v>3.1419191433659797</v>
      </c>
    </row>
    <row r="83" spans="2:20" ht="12.75">
      <c r="B83" s="54" t="s">
        <v>107</v>
      </c>
      <c r="C83" s="54" t="s">
        <v>108</v>
      </c>
      <c r="D83" s="8">
        <v>53</v>
      </c>
      <c r="E83" s="8">
        <v>70</v>
      </c>
      <c r="G83" s="9">
        <f t="shared" si="24"/>
        <v>4.60555127546399</v>
      </c>
      <c r="H83" s="47">
        <f>Info!$C$6*G83/Info!$C$4</f>
        <v>2.3725567176632674</v>
      </c>
      <c r="I83" s="49" t="str">
        <f aca="true" t="shared" si="35" ref="I83:I154">TRUNC(H83,0)&amp;"h"&amp;TRUNC(60*(H83-TRUNC(H83,0)),0)</f>
        <v>2h22</v>
      </c>
      <c r="J83" s="9">
        <f t="shared" si="25"/>
        <v>3.23606797749979</v>
      </c>
      <c r="K83" s="47">
        <f>Info!$C$6*J83/Info!$C$4</f>
        <v>1.667065321742316</v>
      </c>
      <c r="L83" s="49" t="str">
        <f aca="true" t="shared" si="36" ref="L83:L154">TRUNC(K83,0)&amp;"h"&amp;TRUNC(60*(K83-TRUNC(K83,0)),0)</f>
        <v>1h40</v>
      </c>
      <c r="M83" s="9">
        <f t="shared" si="26"/>
        <v>2.414213562373095</v>
      </c>
      <c r="N83" s="47">
        <f>Info!$C$6*M83/Info!$C$4</f>
        <v>1.2436857745558367</v>
      </c>
      <c r="O83" s="49" t="str">
        <f aca="true" t="shared" si="37" ref="O83:O154">TRUNC(N83,0)&amp;"h"&amp;TRUNC(60*(N83-TRUNC(N83,0)),0)</f>
        <v>1h14</v>
      </c>
      <c r="P83" s="9">
        <f aca="true" t="shared" si="38" ref="P83:P154">1+SQRT(($P$6-D83)*($P$6-D83)+($Q$6-E83)*($Q$6-E83))</f>
        <v>2</v>
      </c>
      <c r="Q83" s="47">
        <f>Info!$C$6*P83/Info!$C$4</f>
        <v>1.0303030303030303</v>
      </c>
      <c r="R83" s="49" t="str">
        <f aca="true" t="shared" si="39" ref="R83:R154">TRUNC(Q83,0)&amp;"h"&amp;TRUNC(60*(Q83-TRUNC(Q83,0)),0)</f>
        <v>1h1</v>
      </c>
      <c r="S83" s="9">
        <f t="shared" si="34"/>
        <v>6</v>
      </c>
      <c r="T83" s="47">
        <f>Info!$C$6*S83/Info!$C$4</f>
        <v>3.090909090909091</v>
      </c>
    </row>
    <row r="84" spans="3:20" ht="12.75">
      <c r="C84" s="54" t="s">
        <v>109</v>
      </c>
      <c r="D84" s="8">
        <v>55</v>
      </c>
      <c r="E84" s="8">
        <v>68</v>
      </c>
      <c r="G84" s="9">
        <f t="shared" si="24"/>
        <v>6</v>
      </c>
      <c r="H84" s="47">
        <f>Info!$C$6*G84/Info!$C$4</f>
        <v>3.090909090909091</v>
      </c>
      <c r="I84" s="49" t="str">
        <f t="shared" si="35"/>
        <v>3h5</v>
      </c>
      <c r="J84" s="9">
        <f t="shared" si="25"/>
        <v>4</v>
      </c>
      <c r="K84" s="47">
        <f>Info!$C$6*J84/Info!$C$4</f>
        <v>2.0606060606060606</v>
      </c>
      <c r="L84" s="49" t="str">
        <f t="shared" si="36"/>
        <v>2h3</v>
      </c>
      <c r="M84" s="9">
        <f t="shared" si="26"/>
        <v>4.16227766016838</v>
      </c>
      <c r="N84" s="47">
        <f>Info!$C$6*M84/Info!$C$4</f>
        <v>2.1442036431170446</v>
      </c>
      <c r="O84" s="49" t="str">
        <f t="shared" si="37"/>
        <v>2h8</v>
      </c>
      <c r="P84" s="9">
        <f t="shared" si="38"/>
        <v>3.23606797749979</v>
      </c>
      <c r="Q84" s="47">
        <f>Info!$C$6*P84/Info!$C$4</f>
        <v>1.667065321742316</v>
      </c>
      <c r="R84" s="49" t="str">
        <f t="shared" si="39"/>
        <v>1h40</v>
      </c>
      <c r="S84" s="9">
        <f t="shared" si="34"/>
        <v>4.60555127546399</v>
      </c>
      <c r="T84" s="47">
        <f>Info!$C$6*S84/Info!$C$4</f>
        <v>2.3725567176632674</v>
      </c>
    </row>
    <row r="85" spans="3:20" ht="12.75">
      <c r="C85" s="54" t="s">
        <v>110</v>
      </c>
      <c r="D85" s="8">
        <v>55</v>
      </c>
      <c r="E85" s="8">
        <v>67</v>
      </c>
      <c r="G85" s="9">
        <f t="shared" si="24"/>
        <v>6.0990195135927845</v>
      </c>
      <c r="H85" s="47">
        <f>Info!$C$6*G85/Info!$C$4</f>
        <v>3.1419191433659797</v>
      </c>
      <c r="I85" s="49" t="str">
        <f t="shared" si="35"/>
        <v>3h8</v>
      </c>
      <c r="J85" s="9">
        <f t="shared" si="25"/>
        <v>4.16227766016838</v>
      </c>
      <c r="K85" s="47">
        <f>Info!$C$6*J85/Info!$C$4</f>
        <v>2.1442036431170446</v>
      </c>
      <c r="L85" s="49" t="str">
        <f t="shared" si="36"/>
        <v>2h8</v>
      </c>
      <c r="M85" s="9">
        <f t="shared" si="26"/>
        <v>4.60555127546399</v>
      </c>
      <c r="N85" s="47">
        <f>Info!$C$6*M85/Info!$C$4</f>
        <v>2.3725567176632674</v>
      </c>
      <c r="O85" s="49" t="str">
        <f t="shared" si="37"/>
        <v>2h22</v>
      </c>
      <c r="P85" s="9">
        <f t="shared" si="38"/>
        <v>4.16227766016838</v>
      </c>
      <c r="Q85" s="47">
        <f>Info!$C$6*P85/Info!$C$4</f>
        <v>2.1442036431170446</v>
      </c>
      <c r="R85" s="49" t="str">
        <f t="shared" si="39"/>
        <v>2h8</v>
      </c>
      <c r="S85" s="9">
        <f t="shared" si="34"/>
        <v>3.8284271247461903</v>
      </c>
      <c r="T85" s="47">
        <f>Info!$C$6*S85/Info!$C$4</f>
        <v>1.9722200339601588</v>
      </c>
    </row>
    <row r="86" spans="1:20" ht="12.75">
      <c r="A86">
        <v>21</v>
      </c>
      <c r="B86" s="51" t="s">
        <v>111</v>
      </c>
      <c r="C86" t="s">
        <v>53</v>
      </c>
      <c r="D86" s="8">
        <v>55</v>
      </c>
      <c r="E86" s="8">
        <v>73</v>
      </c>
      <c r="G86" s="9">
        <f t="shared" si="24"/>
        <v>8.071067811865476</v>
      </c>
      <c r="H86" s="47">
        <f>Info!$C$6*G86/Info!$C$4</f>
        <v>4.157822812173124</v>
      </c>
      <c r="I86" s="49" t="str">
        <f t="shared" si="35"/>
        <v>4h9</v>
      </c>
      <c r="J86" s="9">
        <f t="shared" si="25"/>
        <v>6.830951894845301</v>
      </c>
      <c r="K86" s="47">
        <f>Info!$C$6*J86/Info!$C$4</f>
        <v>3.51897521855667</v>
      </c>
      <c r="L86" s="49" t="str">
        <f t="shared" si="36"/>
        <v>3h31</v>
      </c>
      <c r="M86" s="9">
        <f t="shared" si="26"/>
        <v>6</v>
      </c>
      <c r="N86" s="47">
        <f>Info!$C$6*M86/Info!$C$4</f>
        <v>3.090909090909091</v>
      </c>
      <c r="O86" s="49" t="str">
        <f t="shared" si="37"/>
        <v>3h5</v>
      </c>
      <c r="P86" s="9">
        <f t="shared" si="38"/>
        <v>4.16227766016838</v>
      </c>
      <c r="Q86" s="47">
        <f>Info!$C$6*P86/Info!$C$4</f>
        <v>2.1442036431170446</v>
      </c>
      <c r="R86" s="49" t="str">
        <f t="shared" si="39"/>
        <v>2h8</v>
      </c>
      <c r="S86" s="9">
        <f t="shared" si="34"/>
        <v>9.246211251235321</v>
      </c>
      <c r="T86" s="47">
        <f>Info!$C$6*S86/Info!$C$4</f>
        <v>4.763199735484862</v>
      </c>
    </row>
    <row r="87" spans="3:20" ht="12.75">
      <c r="C87" t="s">
        <v>50</v>
      </c>
      <c r="D87" s="8">
        <v>54</v>
      </c>
      <c r="E87" s="8">
        <v>70</v>
      </c>
      <c r="G87" s="9">
        <f t="shared" si="24"/>
        <v>5.47213595499958</v>
      </c>
      <c r="H87" s="47">
        <f>Info!$C$6*G87/Info!$C$4</f>
        <v>2.8189791283331167</v>
      </c>
      <c r="I87" s="49" t="str">
        <f t="shared" si="35"/>
        <v>2h49</v>
      </c>
      <c r="J87" s="9">
        <f t="shared" si="25"/>
        <v>3.8284271247461903</v>
      </c>
      <c r="K87" s="47">
        <f>Info!$C$6*J87/Info!$C$4</f>
        <v>1.9722200339601588</v>
      </c>
      <c r="L87" s="49" t="str">
        <f t="shared" si="36"/>
        <v>1h58</v>
      </c>
      <c r="M87" s="9">
        <f t="shared" si="26"/>
        <v>3.23606797749979</v>
      </c>
      <c r="N87" s="47">
        <f>Info!$C$6*M87/Info!$C$4</f>
        <v>1.667065321742316</v>
      </c>
      <c r="O87" s="49" t="str">
        <f t="shared" si="37"/>
        <v>1h40</v>
      </c>
      <c r="P87" s="9">
        <f t="shared" si="38"/>
        <v>1</v>
      </c>
      <c r="Q87" s="47">
        <f>Info!$C$6*P87/Info!$C$4</f>
        <v>0.5151515151515151</v>
      </c>
      <c r="R87" s="49" t="str">
        <f t="shared" si="39"/>
        <v>0h30</v>
      </c>
      <c r="S87" s="9">
        <f t="shared" si="34"/>
        <v>6.0990195135927845</v>
      </c>
      <c r="T87" s="47">
        <f>Info!$C$6*S87/Info!$C$4</f>
        <v>3.1419191433659797</v>
      </c>
    </row>
    <row r="88" spans="3:20" ht="12.75">
      <c r="C88" t="s">
        <v>51</v>
      </c>
      <c r="D88" s="8">
        <v>54</v>
      </c>
      <c r="E88" s="8">
        <v>71</v>
      </c>
      <c r="G88" s="9">
        <f t="shared" si="24"/>
        <v>6</v>
      </c>
      <c r="H88" s="47">
        <f>Info!$C$6*G88/Info!$C$4</f>
        <v>3.090909090909091</v>
      </c>
      <c r="I88" s="49" t="str">
        <f t="shared" si="35"/>
        <v>3h5</v>
      </c>
      <c r="J88" s="9">
        <f t="shared" si="25"/>
        <v>4.60555127546399</v>
      </c>
      <c r="K88" s="47">
        <f>Info!$C$6*J88/Info!$C$4</f>
        <v>2.3725567176632674</v>
      </c>
      <c r="L88" s="49" t="str">
        <f t="shared" si="36"/>
        <v>2h22</v>
      </c>
      <c r="M88" s="9">
        <f t="shared" si="26"/>
        <v>3.8284271247461903</v>
      </c>
      <c r="N88" s="47">
        <f>Info!$C$6*M88/Info!$C$4</f>
        <v>1.9722200339601588</v>
      </c>
      <c r="O88" s="49" t="str">
        <f t="shared" si="37"/>
        <v>1h58</v>
      </c>
      <c r="P88" s="9">
        <f t="shared" si="38"/>
        <v>2</v>
      </c>
      <c r="Q88" s="47">
        <f>Info!$C$6*P88/Info!$C$4</f>
        <v>1.0303030303030303</v>
      </c>
      <c r="R88" s="49" t="str">
        <f t="shared" si="39"/>
        <v>1h1</v>
      </c>
      <c r="S88" s="9">
        <f t="shared" si="34"/>
        <v>7.082762530298219</v>
      </c>
      <c r="T88" s="47">
        <f>Info!$C$6*S88/Info!$C$4</f>
        <v>3.6486958489415073</v>
      </c>
    </row>
    <row r="89" spans="1:20" ht="12.75">
      <c r="A89">
        <v>22</v>
      </c>
      <c r="B89" s="51" t="s">
        <v>31</v>
      </c>
      <c r="C89" t="s">
        <v>32</v>
      </c>
      <c r="D89" s="8">
        <v>52</v>
      </c>
      <c r="E89" s="8">
        <v>68</v>
      </c>
      <c r="G89" s="9">
        <f t="shared" si="24"/>
        <v>3</v>
      </c>
      <c r="H89" s="47">
        <f>Info!$C$6*G89/Info!$C$4</f>
        <v>1.5454545454545454</v>
      </c>
      <c r="I89" s="49" t="str">
        <f t="shared" si="35"/>
        <v>1h32</v>
      </c>
      <c r="J89" s="9">
        <f t="shared" si="25"/>
        <v>1</v>
      </c>
      <c r="K89" s="47">
        <f>Info!$C$6*J89/Info!$C$4</f>
        <v>0.5151515151515151</v>
      </c>
      <c r="L89" s="49" t="str">
        <f t="shared" si="36"/>
        <v>0h30</v>
      </c>
      <c r="M89" s="9">
        <f t="shared" si="26"/>
        <v>2</v>
      </c>
      <c r="N89" s="47">
        <f>Info!$C$6*M89/Info!$C$4</f>
        <v>1.0303030303030303</v>
      </c>
      <c r="O89" s="49" t="str">
        <f t="shared" si="37"/>
        <v>1h1</v>
      </c>
      <c r="P89" s="9">
        <f t="shared" si="38"/>
        <v>3.8284271247461903</v>
      </c>
      <c r="Q89" s="47">
        <f>Info!$C$6*P89/Info!$C$4</f>
        <v>1.9722200339601588</v>
      </c>
      <c r="R89" s="49" t="str">
        <f t="shared" si="39"/>
        <v>1h58</v>
      </c>
      <c r="S89" s="9">
        <f t="shared" si="34"/>
        <v>4.16227766016838</v>
      </c>
      <c r="T89" s="47">
        <f>Info!$C$6*S89/Info!$C$4</f>
        <v>2.1442036431170446</v>
      </c>
    </row>
    <row r="90" spans="3:20" ht="12.75">
      <c r="C90" t="s">
        <v>33</v>
      </c>
      <c r="D90" s="8">
        <v>53</v>
      </c>
      <c r="E90" s="8">
        <v>67</v>
      </c>
      <c r="G90" s="9">
        <f t="shared" si="24"/>
        <v>4.16227766016838</v>
      </c>
      <c r="H90" s="47">
        <f>Info!$C$6*G90/Info!$C$4</f>
        <v>2.1442036431170446</v>
      </c>
      <c r="I90" s="49" t="str">
        <f t="shared" si="35"/>
        <v>2h8</v>
      </c>
      <c r="J90" s="9">
        <f t="shared" si="25"/>
        <v>2.414213562373095</v>
      </c>
      <c r="K90" s="47">
        <f>Info!$C$6*J90/Info!$C$4</f>
        <v>1.2436857745558367</v>
      </c>
      <c r="L90" s="49" t="str">
        <f t="shared" si="36"/>
        <v>1h14</v>
      </c>
      <c r="M90" s="9">
        <f t="shared" si="26"/>
        <v>3.23606797749979</v>
      </c>
      <c r="N90" s="47">
        <f>Info!$C$6*M90/Info!$C$4</f>
        <v>1.667065321742316</v>
      </c>
      <c r="O90" s="49" t="str">
        <f t="shared" si="37"/>
        <v>1h40</v>
      </c>
      <c r="P90" s="9">
        <f t="shared" si="38"/>
        <v>4.16227766016838</v>
      </c>
      <c r="Q90" s="47">
        <f>Info!$C$6*P90/Info!$C$4</f>
        <v>2.1442036431170446</v>
      </c>
      <c r="R90" s="49" t="str">
        <f t="shared" si="39"/>
        <v>2h8</v>
      </c>
      <c r="S90" s="9">
        <f t="shared" si="34"/>
        <v>3</v>
      </c>
      <c r="T90" s="47">
        <f>Info!$C$6*S90/Info!$C$4</f>
        <v>1.5454545454545454</v>
      </c>
    </row>
    <row r="91" spans="3:20" ht="12.75">
      <c r="C91" t="s">
        <v>34</v>
      </c>
      <c r="D91" s="8">
        <v>49</v>
      </c>
      <c r="E91" s="8">
        <v>70</v>
      </c>
      <c r="G91" s="9">
        <f>1+SQRT(($G$6-D91)*($G$6-D91)+($H$6-E91)*($H$6-E91))</f>
        <v>3.23606797749979</v>
      </c>
      <c r="H91" s="47">
        <f>Info!$C$6*G91/Info!$C$4</f>
        <v>1.667065321742316</v>
      </c>
      <c r="I91" s="49" t="str">
        <f t="shared" si="35"/>
        <v>1h40</v>
      </c>
      <c r="J91" s="9">
        <f>1+SQRT(($J$6-D91)*($J$6-D91)+($K$6-E91)*($K$6-E91))</f>
        <v>4.60555127546399</v>
      </c>
      <c r="K91" s="47">
        <f>Info!$C$6*J91/Info!$C$4</f>
        <v>2.3725567176632674</v>
      </c>
      <c r="L91" s="49" t="str">
        <f t="shared" si="36"/>
        <v>2h22</v>
      </c>
      <c r="M91" s="9">
        <f>1+SQRT(($M$6-D91)*($M$6-D91)+($N$6-E91)*($N$6-E91))</f>
        <v>4.16227766016838</v>
      </c>
      <c r="N91" s="47">
        <f>Info!$C$6*M91/Info!$C$4</f>
        <v>2.1442036431170446</v>
      </c>
      <c r="O91" s="49" t="str">
        <f t="shared" si="37"/>
        <v>2h8</v>
      </c>
      <c r="P91" s="9">
        <f>1+SQRT(($P$6-D91)*($P$6-D91)+($Q$6-E91)*($Q$6-E91))</f>
        <v>6</v>
      </c>
      <c r="Q91" s="47">
        <f>Info!$C$6*P91/Info!$C$4</f>
        <v>3.090909090909091</v>
      </c>
      <c r="R91" s="49" t="str">
        <f t="shared" si="39"/>
        <v>3h5</v>
      </c>
      <c r="S91" s="9">
        <f>1+SQRT(($S$6-D91)*($S$6-D91)+($T$6-E91)*($T$6-E91))</f>
        <v>7.4031242374328485</v>
      </c>
      <c r="T91" s="47">
        <f>Info!$C$6*S91/Info!$C$4</f>
        <v>3.813730667768437</v>
      </c>
    </row>
    <row r="92" spans="3:20" ht="12.75">
      <c r="C92" t="s">
        <v>35</v>
      </c>
      <c r="D92" s="8">
        <v>52</v>
      </c>
      <c r="E92" s="8">
        <v>67</v>
      </c>
      <c r="G92" s="9">
        <f>1+SQRT(($G$6-D92)*($G$6-D92)+($H$6-E92)*($H$6-E92))</f>
        <v>3.23606797749979</v>
      </c>
      <c r="H92" s="47">
        <f>Info!$C$6*G92/Info!$C$4</f>
        <v>1.667065321742316</v>
      </c>
      <c r="I92" s="49" t="str">
        <f t="shared" si="35"/>
        <v>1h40</v>
      </c>
      <c r="J92" s="9">
        <f>1+SQRT(($J$6-D92)*($J$6-D92)+($K$6-E92)*($K$6-E92))</f>
        <v>2</v>
      </c>
      <c r="K92" s="47">
        <f>Info!$C$6*J92/Info!$C$4</f>
        <v>1.0303030303030303</v>
      </c>
      <c r="L92" s="49" t="str">
        <f t="shared" si="36"/>
        <v>1h1</v>
      </c>
      <c r="M92" s="9">
        <f>1+SQRT(($M$6-D92)*($M$6-D92)+($N$6-E92)*($N$6-E92))</f>
        <v>3</v>
      </c>
      <c r="N92" s="47">
        <f>Info!$C$6*M92/Info!$C$4</f>
        <v>1.5454545454545454</v>
      </c>
      <c r="O92" s="49" t="str">
        <f t="shared" si="37"/>
        <v>1h32</v>
      </c>
      <c r="P92" s="9">
        <f>1+SQRT(($P$6-D92)*($P$6-D92)+($Q$6-E92)*($Q$6-E92))</f>
        <v>4.60555127546399</v>
      </c>
      <c r="Q92" s="47">
        <f>Info!$C$6*P92/Info!$C$4</f>
        <v>2.3725567176632674</v>
      </c>
      <c r="R92" s="49" t="str">
        <f t="shared" si="39"/>
        <v>2h22</v>
      </c>
      <c r="S92" s="9">
        <f>1+SQRT(($S$6-D92)*($S$6-D92)+($T$6-E92)*($T$6-E92))</f>
        <v>3.23606797749979</v>
      </c>
      <c r="T92" s="47">
        <f>Info!$C$6*S92/Info!$C$4</f>
        <v>1.667065321742316</v>
      </c>
    </row>
    <row r="93" spans="1:20" ht="12.75">
      <c r="A93">
        <v>23</v>
      </c>
      <c r="B93" s="51" t="s">
        <v>112</v>
      </c>
      <c r="C93" t="s">
        <v>113</v>
      </c>
      <c r="D93" s="8">
        <v>54</v>
      </c>
      <c r="E93" s="8">
        <v>70</v>
      </c>
      <c r="G93" s="9">
        <f t="shared" si="24"/>
        <v>5.47213595499958</v>
      </c>
      <c r="H93" s="47">
        <f>Info!$C$6*G93/Info!$C$4</f>
        <v>2.8189791283331167</v>
      </c>
      <c r="I93" s="49" t="str">
        <f t="shared" si="35"/>
        <v>2h49</v>
      </c>
      <c r="J93" s="9">
        <f t="shared" si="25"/>
        <v>3.8284271247461903</v>
      </c>
      <c r="K93" s="47">
        <f>Info!$C$6*J93/Info!$C$4</f>
        <v>1.9722200339601588</v>
      </c>
      <c r="L93" s="49" t="str">
        <f t="shared" si="36"/>
        <v>1h58</v>
      </c>
      <c r="M93" s="9">
        <f t="shared" si="26"/>
        <v>3.23606797749979</v>
      </c>
      <c r="N93" s="47">
        <f>Info!$C$6*M93/Info!$C$4</f>
        <v>1.667065321742316</v>
      </c>
      <c r="O93" s="49" t="str">
        <f t="shared" si="37"/>
        <v>1h40</v>
      </c>
      <c r="P93" s="9">
        <f t="shared" si="38"/>
        <v>1</v>
      </c>
      <c r="Q93" s="47">
        <f>Info!$C$6*P93/Info!$C$4</f>
        <v>0.5151515151515151</v>
      </c>
      <c r="R93" s="49" t="str">
        <f t="shared" si="39"/>
        <v>0h30</v>
      </c>
      <c r="S93" s="9">
        <f t="shared" si="34"/>
        <v>6.0990195135927845</v>
      </c>
      <c r="T93" s="47">
        <f>Info!$C$6*S93/Info!$C$4</f>
        <v>3.1419191433659797</v>
      </c>
    </row>
    <row r="94" spans="3:20" ht="12.75">
      <c r="C94" t="s">
        <v>114</v>
      </c>
      <c r="D94" s="8">
        <v>56</v>
      </c>
      <c r="E94" s="8">
        <v>71</v>
      </c>
      <c r="G94" s="9">
        <f t="shared" si="24"/>
        <v>7.708203932499369</v>
      </c>
      <c r="H94" s="47">
        <f>Info!$C$6*G94/Info!$C$4</f>
        <v>3.9708929349239175</v>
      </c>
      <c r="I94" s="49" t="str">
        <f t="shared" si="35"/>
        <v>3h58</v>
      </c>
      <c r="J94" s="9">
        <f t="shared" si="25"/>
        <v>6</v>
      </c>
      <c r="K94" s="47">
        <f>Info!$C$6*J94/Info!$C$4</f>
        <v>3.090909090909091</v>
      </c>
      <c r="L94" s="49" t="str">
        <f t="shared" si="36"/>
        <v>3h5</v>
      </c>
      <c r="M94" s="9">
        <f t="shared" si="26"/>
        <v>5.47213595499958</v>
      </c>
      <c r="N94" s="47">
        <f>Info!$C$6*M94/Info!$C$4</f>
        <v>2.8189791283331167</v>
      </c>
      <c r="O94" s="49" t="str">
        <f t="shared" si="37"/>
        <v>2h49</v>
      </c>
      <c r="P94" s="9">
        <f t="shared" si="38"/>
        <v>3.23606797749979</v>
      </c>
      <c r="Q94" s="47">
        <f>Info!$C$6*P94/Info!$C$4</f>
        <v>1.667065321742316</v>
      </c>
      <c r="R94" s="49" t="str">
        <f t="shared" si="39"/>
        <v>1h40</v>
      </c>
      <c r="S94" s="9">
        <f t="shared" si="34"/>
        <v>7.708203932499369</v>
      </c>
      <c r="T94" s="47">
        <f>Info!$C$6*S94/Info!$C$4</f>
        <v>3.9708929349239175</v>
      </c>
    </row>
    <row r="95" spans="3:20" ht="12.75">
      <c r="C95" t="s">
        <v>115</v>
      </c>
      <c r="D95" s="8">
        <v>53</v>
      </c>
      <c r="E95" s="8">
        <v>67</v>
      </c>
      <c r="G95" s="9">
        <f aca="true" t="shared" si="40" ref="G95:G154">1+SQRT(($G$6-D95)*($G$6-D95)+($H$6-E95)*($H$6-E95))</f>
        <v>4.16227766016838</v>
      </c>
      <c r="H95" s="47">
        <f>Info!$C$6*G95/Info!$C$4</f>
        <v>2.1442036431170446</v>
      </c>
      <c r="I95" s="49" t="str">
        <f t="shared" si="35"/>
        <v>2h8</v>
      </c>
      <c r="J95" s="9">
        <f aca="true" t="shared" si="41" ref="J95:J154">1+SQRT(($J$6-D95)*($J$6-D95)+($K$6-E95)*($K$6-E95))</f>
        <v>2.414213562373095</v>
      </c>
      <c r="K95" s="47">
        <f>Info!$C$6*J95/Info!$C$4</f>
        <v>1.2436857745558367</v>
      </c>
      <c r="L95" s="49" t="str">
        <f t="shared" si="36"/>
        <v>1h14</v>
      </c>
      <c r="M95" s="9">
        <f aca="true" t="shared" si="42" ref="M95:M154">1+SQRT(($M$6-D95)*($M$6-D95)+($N$6-E95)*($N$6-E95))</f>
        <v>3.23606797749979</v>
      </c>
      <c r="N95" s="47">
        <f>Info!$C$6*M95/Info!$C$4</f>
        <v>1.667065321742316</v>
      </c>
      <c r="O95" s="49" t="str">
        <f t="shared" si="37"/>
        <v>1h40</v>
      </c>
      <c r="P95" s="9">
        <f t="shared" si="38"/>
        <v>4.16227766016838</v>
      </c>
      <c r="Q95" s="47">
        <f>Info!$C$6*P95/Info!$C$4</f>
        <v>2.1442036431170446</v>
      </c>
      <c r="R95" s="49" t="str">
        <f t="shared" si="39"/>
        <v>2h8</v>
      </c>
      <c r="S95" s="9">
        <f t="shared" si="34"/>
        <v>3</v>
      </c>
      <c r="T95" s="47">
        <f>Info!$C$6*S95/Info!$C$4</f>
        <v>1.5454545454545454</v>
      </c>
    </row>
    <row r="96" spans="3:20" ht="12.75">
      <c r="C96" t="s">
        <v>116</v>
      </c>
      <c r="D96" s="8">
        <v>53</v>
      </c>
      <c r="E96" s="8">
        <v>69</v>
      </c>
      <c r="G96" s="9">
        <f t="shared" si="40"/>
        <v>4.16227766016838</v>
      </c>
      <c r="H96" s="47">
        <f>Info!$C$6*G96/Info!$C$4</f>
        <v>2.1442036431170446</v>
      </c>
      <c r="I96" s="49" t="str">
        <f t="shared" si="35"/>
        <v>2h8</v>
      </c>
      <c r="J96" s="9">
        <f t="shared" si="41"/>
        <v>2.414213562373095</v>
      </c>
      <c r="K96" s="47">
        <f>Info!$C$6*J96/Info!$C$4</f>
        <v>1.2436857745558367</v>
      </c>
      <c r="L96" s="49" t="str">
        <f t="shared" si="36"/>
        <v>1h14</v>
      </c>
      <c r="M96" s="9">
        <f t="shared" si="42"/>
        <v>2</v>
      </c>
      <c r="N96" s="47">
        <f>Info!$C$6*M96/Info!$C$4</f>
        <v>1.0303030303030303</v>
      </c>
      <c r="O96" s="49" t="str">
        <f t="shared" si="37"/>
        <v>1h1</v>
      </c>
      <c r="P96" s="9">
        <f t="shared" si="38"/>
        <v>2.414213562373095</v>
      </c>
      <c r="Q96" s="47">
        <f>Info!$C$6*P96/Info!$C$4</f>
        <v>1.2436857745558367</v>
      </c>
      <c r="R96" s="49" t="str">
        <f t="shared" si="39"/>
        <v>1h14</v>
      </c>
      <c r="S96" s="9">
        <f t="shared" si="34"/>
        <v>5</v>
      </c>
      <c r="T96" s="47">
        <f>Info!$C$6*S96/Info!$C$4</f>
        <v>2.5757575757575757</v>
      </c>
    </row>
    <row r="97" spans="1:20" ht="12.75">
      <c r="A97">
        <v>24</v>
      </c>
      <c r="B97" s="51" t="s">
        <v>60</v>
      </c>
      <c r="C97" t="s">
        <v>117</v>
      </c>
      <c r="D97" s="8">
        <v>53</v>
      </c>
      <c r="E97" s="8">
        <v>70</v>
      </c>
      <c r="G97" s="9">
        <f t="shared" si="40"/>
        <v>4.60555127546399</v>
      </c>
      <c r="H97" s="47">
        <f>Info!$C$6*G97/Info!$C$4</f>
        <v>2.3725567176632674</v>
      </c>
      <c r="I97" s="49" t="str">
        <f t="shared" si="35"/>
        <v>2h22</v>
      </c>
      <c r="J97" s="9">
        <f t="shared" si="41"/>
        <v>3.23606797749979</v>
      </c>
      <c r="K97" s="47">
        <f>Info!$C$6*J97/Info!$C$4</f>
        <v>1.667065321742316</v>
      </c>
      <c r="L97" s="49" t="str">
        <f t="shared" si="36"/>
        <v>1h40</v>
      </c>
      <c r="M97" s="9">
        <f t="shared" si="42"/>
        <v>2.414213562373095</v>
      </c>
      <c r="N97" s="47">
        <f>Info!$C$6*M97/Info!$C$4</f>
        <v>1.2436857745558367</v>
      </c>
      <c r="O97" s="49" t="str">
        <f t="shared" si="37"/>
        <v>1h14</v>
      </c>
      <c r="P97" s="9">
        <f t="shared" si="38"/>
        <v>2</v>
      </c>
      <c r="Q97" s="47">
        <f>Info!$C$6*P97/Info!$C$4</f>
        <v>1.0303030303030303</v>
      </c>
      <c r="R97" s="49" t="str">
        <f t="shared" si="39"/>
        <v>1h1</v>
      </c>
      <c r="S97" s="9">
        <f t="shared" si="34"/>
        <v>6</v>
      </c>
      <c r="T97" s="47">
        <f>Info!$C$6*S97/Info!$C$4</f>
        <v>3.090909090909091</v>
      </c>
    </row>
    <row r="98" spans="3:20" ht="12.75">
      <c r="C98" t="s">
        <v>64</v>
      </c>
      <c r="D98" s="8">
        <v>53</v>
      </c>
      <c r="E98" s="8">
        <v>69</v>
      </c>
      <c r="G98" s="9">
        <f t="shared" si="40"/>
        <v>4.16227766016838</v>
      </c>
      <c r="H98" s="47">
        <f>Info!$C$6*G98/Info!$C$4</f>
        <v>2.1442036431170446</v>
      </c>
      <c r="I98" s="49" t="str">
        <f t="shared" si="35"/>
        <v>2h8</v>
      </c>
      <c r="J98" s="9">
        <f t="shared" si="41"/>
        <v>2.414213562373095</v>
      </c>
      <c r="K98" s="47">
        <f>Info!$C$6*J98/Info!$C$4</f>
        <v>1.2436857745558367</v>
      </c>
      <c r="L98" s="49" t="str">
        <f t="shared" si="36"/>
        <v>1h14</v>
      </c>
      <c r="M98" s="9">
        <f t="shared" si="42"/>
        <v>2</v>
      </c>
      <c r="N98" s="47">
        <f>Info!$C$6*M98/Info!$C$4</f>
        <v>1.0303030303030303</v>
      </c>
      <c r="O98" s="49" t="str">
        <f t="shared" si="37"/>
        <v>1h1</v>
      </c>
      <c r="P98" s="9">
        <f t="shared" si="38"/>
        <v>2.414213562373095</v>
      </c>
      <c r="Q98" s="47">
        <f>Info!$C$6*P98/Info!$C$4</f>
        <v>1.2436857745558367</v>
      </c>
      <c r="R98" s="49" t="str">
        <f t="shared" si="39"/>
        <v>1h14</v>
      </c>
      <c r="S98" s="9">
        <f t="shared" si="34"/>
        <v>5</v>
      </c>
      <c r="T98" s="47">
        <f>Info!$C$6*S98/Info!$C$4</f>
        <v>2.5757575757575757</v>
      </c>
    </row>
    <row r="99" spans="3:20" ht="12.75">
      <c r="C99" t="s">
        <v>118</v>
      </c>
      <c r="D99" s="8">
        <v>54</v>
      </c>
      <c r="E99" s="8">
        <v>70</v>
      </c>
      <c r="G99" s="9">
        <f t="shared" si="40"/>
        <v>5.47213595499958</v>
      </c>
      <c r="H99" s="47">
        <f>Info!$C$6*G99/Info!$C$4</f>
        <v>2.8189791283331167</v>
      </c>
      <c r="I99" s="49" t="str">
        <f t="shared" si="35"/>
        <v>2h49</v>
      </c>
      <c r="J99" s="9">
        <f t="shared" si="41"/>
        <v>3.8284271247461903</v>
      </c>
      <c r="K99" s="47">
        <f>Info!$C$6*J99/Info!$C$4</f>
        <v>1.9722200339601588</v>
      </c>
      <c r="L99" s="49" t="str">
        <f t="shared" si="36"/>
        <v>1h58</v>
      </c>
      <c r="M99" s="9">
        <f t="shared" si="42"/>
        <v>3.23606797749979</v>
      </c>
      <c r="N99" s="47">
        <f>Info!$C$6*M99/Info!$C$4</f>
        <v>1.667065321742316</v>
      </c>
      <c r="O99" s="49" t="str">
        <f t="shared" si="37"/>
        <v>1h40</v>
      </c>
      <c r="P99" s="9">
        <f t="shared" si="38"/>
        <v>1</v>
      </c>
      <c r="Q99" s="47">
        <f>Info!$C$6*P99/Info!$C$4</f>
        <v>0.5151515151515151</v>
      </c>
      <c r="R99" s="49" t="str">
        <f t="shared" si="39"/>
        <v>0h30</v>
      </c>
      <c r="S99" s="9">
        <f t="shared" si="34"/>
        <v>6.0990195135927845</v>
      </c>
      <c r="T99" s="47">
        <f>Info!$C$6*S99/Info!$C$4</f>
        <v>3.1419191433659797</v>
      </c>
    </row>
    <row r="100" spans="1:20" ht="12.75">
      <c r="A100">
        <v>25</v>
      </c>
      <c r="B100" s="51" t="s">
        <v>119</v>
      </c>
      <c r="C100" t="s">
        <v>120</v>
      </c>
      <c r="D100" s="8">
        <v>62</v>
      </c>
      <c r="E100" s="8">
        <v>55</v>
      </c>
      <c r="G100" s="9">
        <f t="shared" si="40"/>
        <v>18.69180601295413</v>
      </c>
      <c r="H100" s="47">
        <f>Info!$C$6*G100/Info!$C$4</f>
        <v>9.629112188491522</v>
      </c>
      <c r="I100" s="49" t="str">
        <f t="shared" si="35"/>
        <v>9h37</v>
      </c>
      <c r="J100" s="9">
        <f t="shared" si="41"/>
        <v>17.401219466856727</v>
      </c>
      <c r="K100" s="47">
        <f>Info!$C$6*J100/Info!$C$4</f>
        <v>8.964264573835283</v>
      </c>
      <c r="L100" s="49" t="str">
        <f t="shared" si="36"/>
        <v>8h57</v>
      </c>
      <c r="M100" s="9">
        <f t="shared" si="42"/>
        <v>18.204650534085253</v>
      </c>
      <c r="N100" s="47">
        <f>Info!$C$6*M100/Info!$C$4</f>
        <v>9.378153305437857</v>
      </c>
      <c r="O100" s="49" t="str">
        <f t="shared" si="37"/>
        <v>9h22</v>
      </c>
      <c r="P100" s="9">
        <f t="shared" si="38"/>
        <v>18</v>
      </c>
      <c r="Q100" s="47">
        <f>Info!$C$6*P100/Info!$C$4</f>
        <v>9.272727272727273</v>
      </c>
      <c r="R100" s="49" t="str">
        <f t="shared" si="39"/>
        <v>9h16</v>
      </c>
      <c r="S100" s="9">
        <f t="shared" si="34"/>
        <v>14.45362404707371</v>
      </c>
      <c r="T100" s="47">
        <f>Info!$C$6*S100/Info!$C$4</f>
        <v>7.445806327280396</v>
      </c>
    </row>
    <row r="101" spans="3:20" ht="12.75">
      <c r="C101" t="s">
        <v>121</v>
      </c>
      <c r="D101" s="8">
        <v>65</v>
      </c>
      <c r="E101" s="8">
        <v>54</v>
      </c>
      <c r="G101" s="9">
        <f t="shared" si="40"/>
        <v>21.518284528683193</v>
      </c>
      <c r="H101" s="47">
        <f>Info!$C$6*G101/Info!$C$4</f>
        <v>11.085176878412554</v>
      </c>
      <c r="I101" s="49" t="str">
        <f t="shared" si="35"/>
        <v>11h5</v>
      </c>
      <c r="J101" s="9">
        <f t="shared" si="41"/>
        <v>20.1049731745428</v>
      </c>
      <c r="K101" s="47">
        <f>Info!$C$6*J101/Info!$C$4</f>
        <v>10.35710739294629</v>
      </c>
      <c r="L101" s="49" t="str">
        <f t="shared" si="36"/>
        <v>10h21</v>
      </c>
      <c r="M101" s="9">
        <f t="shared" si="42"/>
        <v>20.849433241279208</v>
      </c>
      <c r="N101" s="47">
        <f>Info!$C$6*M101/Info!$C$4</f>
        <v>10.74061712429535</v>
      </c>
      <c r="O101" s="49" t="str">
        <f t="shared" si="37"/>
        <v>10h44</v>
      </c>
      <c r="P101" s="9">
        <f t="shared" si="38"/>
        <v>20.4164878389476</v>
      </c>
      <c r="Q101" s="47">
        <f>Info!$C$6*P101/Info!$C$4</f>
        <v>10.51758464430634</v>
      </c>
      <c r="R101" s="49" t="str">
        <f t="shared" si="39"/>
        <v>10h31</v>
      </c>
      <c r="S101" s="9">
        <f t="shared" si="34"/>
        <v>17.278820596099706</v>
      </c>
      <c r="T101" s="47">
        <f>Info!$C$6*S101/Info!$C$4</f>
        <v>8.90121061011197</v>
      </c>
    </row>
    <row r="102" spans="3:20" ht="12.75">
      <c r="C102" t="s">
        <v>122</v>
      </c>
      <c r="D102" s="8">
        <v>65</v>
      </c>
      <c r="E102" s="8">
        <v>55</v>
      </c>
      <c r="G102" s="9">
        <f t="shared" si="40"/>
        <v>20.849433241279208</v>
      </c>
      <c r="H102" s="47">
        <f>Info!$C$6*G102/Info!$C$4</f>
        <v>10.74061712429535</v>
      </c>
      <c r="I102" s="49" t="str">
        <f t="shared" si="35"/>
        <v>10h44</v>
      </c>
      <c r="J102" s="9">
        <f t="shared" si="41"/>
        <v>19.384776310850235</v>
      </c>
      <c r="K102" s="47">
        <f>Info!$C$6*J102/Info!$C$4</f>
        <v>9.986096887407696</v>
      </c>
      <c r="L102" s="49" t="str">
        <f t="shared" si="36"/>
        <v>9h59</v>
      </c>
      <c r="M102" s="9">
        <f t="shared" si="42"/>
        <v>20.1049731745428</v>
      </c>
      <c r="N102" s="47">
        <f>Info!$C$6*M102/Info!$C$4</f>
        <v>10.35710739294629</v>
      </c>
      <c r="O102" s="49" t="str">
        <f t="shared" si="37"/>
        <v>10h21</v>
      </c>
      <c r="P102" s="9">
        <f t="shared" si="38"/>
        <v>19.601075237738275</v>
      </c>
      <c r="Q102" s="47">
        <f>Info!$C$6*P102/Info!$C$4</f>
        <v>10.097523607319717</v>
      </c>
      <c r="R102" s="49" t="str">
        <f t="shared" si="39"/>
        <v>10h5</v>
      </c>
      <c r="S102" s="9">
        <f t="shared" si="34"/>
        <v>16.620499351813308</v>
      </c>
      <c r="T102" s="47">
        <f>Info!$C$6*S102/Info!$C$4</f>
        <v>8.562075423661401</v>
      </c>
    </row>
    <row r="103" spans="1:20" ht="12.75">
      <c r="A103">
        <v>26</v>
      </c>
      <c r="B103" s="53" t="s">
        <v>123</v>
      </c>
      <c r="C103" s="54" t="s">
        <v>124</v>
      </c>
      <c r="D103" s="8">
        <v>43</v>
      </c>
      <c r="E103" s="8">
        <v>52</v>
      </c>
      <c r="G103" s="9">
        <f t="shared" si="40"/>
        <v>18.46424919657298</v>
      </c>
      <c r="H103" s="47">
        <f>Info!$C$6*G103/Info!$C$4</f>
        <v>9.511885949749715</v>
      </c>
      <c r="I103" s="49" t="str">
        <f t="shared" si="35"/>
        <v>9h30</v>
      </c>
      <c r="J103" s="9">
        <f t="shared" si="41"/>
        <v>19.35755975068582</v>
      </c>
      <c r="K103" s="47">
        <f>Info!$C$6*J103/Info!$C$4</f>
        <v>9.972076235201786</v>
      </c>
      <c r="L103" s="49" t="str">
        <f t="shared" si="36"/>
        <v>9h58</v>
      </c>
      <c r="M103" s="9">
        <f t="shared" si="42"/>
        <v>20.235384061671343</v>
      </c>
      <c r="N103" s="47">
        <f>Info!$C$6*M103/Info!$C$4</f>
        <v>10.424288759042813</v>
      </c>
      <c r="O103" s="49" t="str">
        <f t="shared" si="37"/>
        <v>10h25</v>
      </c>
      <c r="P103" s="9">
        <f t="shared" si="38"/>
        <v>22.095023109728988</v>
      </c>
      <c r="Q103" s="47">
        <f>Info!$C$6*P103/Info!$C$4</f>
        <v>11.38228463228463</v>
      </c>
      <c r="R103" s="49" t="str">
        <f t="shared" si="39"/>
        <v>11h22</v>
      </c>
      <c r="S103" s="9">
        <f t="shared" si="34"/>
        <v>17.401219466856727</v>
      </c>
      <c r="T103" s="47">
        <f>Info!$C$6*S103/Info!$C$4</f>
        <v>8.964264573835283</v>
      </c>
    </row>
    <row r="104" spans="2:20" ht="12.75">
      <c r="B104" s="54" t="s">
        <v>125</v>
      </c>
      <c r="C104" s="54" t="s">
        <v>126</v>
      </c>
      <c r="D104" s="8">
        <v>42</v>
      </c>
      <c r="E104" s="8">
        <v>50</v>
      </c>
      <c r="G104" s="9">
        <f t="shared" si="40"/>
        <v>20.697715603592208</v>
      </c>
      <c r="H104" s="47">
        <f>Info!$C$6*G104/Info!$C$4</f>
        <v>10.662459553365682</v>
      </c>
      <c r="I104" s="49" t="str">
        <f t="shared" si="35"/>
        <v>10h39</v>
      </c>
      <c r="J104" s="9">
        <f t="shared" si="41"/>
        <v>21.591260281974</v>
      </c>
      <c r="K104" s="47">
        <f>Info!$C$6*J104/Info!$C$4</f>
        <v>11.122770448289636</v>
      </c>
      <c r="L104" s="49" t="str">
        <f t="shared" si="36"/>
        <v>11h7</v>
      </c>
      <c r="M104" s="9">
        <f t="shared" si="42"/>
        <v>22.470910553583888</v>
      </c>
      <c r="N104" s="47">
        <f>Info!$C$6*M104/Info!$C$4</f>
        <v>11.575923618512913</v>
      </c>
      <c r="O104" s="49" t="str">
        <f t="shared" si="37"/>
        <v>11h34</v>
      </c>
      <c r="P104" s="9">
        <f t="shared" si="38"/>
        <v>24.323807579381203</v>
      </c>
      <c r="Q104" s="47">
        <f>Info!$C$6*P104/Info!$C$4</f>
        <v>12.530446328772134</v>
      </c>
      <c r="R104" s="49" t="str">
        <f t="shared" si="39"/>
        <v>12h31</v>
      </c>
      <c r="S104" s="9">
        <f t="shared" si="34"/>
        <v>19.601075237738275</v>
      </c>
      <c r="T104" s="47">
        <f>Info!$C$6*S104/Info!$C$4</f>
        <v>10.097523607319717</v>
      </c>
    </row>
    <row r="105" spans="3:20" ht="12.75">
      <c r="C105" s="54" t="s">
        <v>127</v>
      </c>
      <c r="D105" s="8">
        <v>42</v>
      </c>
      <c r="E105" s="8">
        <v>51</v>
      </c>
      <c r="G105" s="9">
        <f t="shared" si="40"/>
        <v>19.788294228055936</v>
      </c>
      <c r="H105" s="47">
        <f>Info!$C$6*G105/Info!$C$4</f>
        <v>10.193969753846996</v>
      </c>
      <c r="I105" s="49" t="str">
        <f t="shared" si="35"/>
        <v>10h11</v>
      </c>
      <c r="J105" s="9">
        <f t="shared" si="41"/>
        <v>20.72308292331602</v>
      </c>
      <c r="K105" s="47">
        <f>Info!$C$6*J105/Info!$C$4</f>
        <v>10.675527566556738</v>
      </c>
      <c r="L105" s="49" t="str">
        <f t="shared" si="36"/>
        <v>10h40</v>
      </c>
      <c r="M105" s="9">
        <f t="shared" si="42"/>
        <v>21.591260281974</v>
      </c>
      <c r="N105" s="47">
        <f>Info!$C$6*M105/Info!$C$4</f>
        <v>11.122770448289636</v>
      </c>
      <c r="O105" s="49" t="str">
        <f t="shared" si="37"/>
        <v>11h7</v>
      </c>
      <c r="P105" s="9">
        <f t="shared" si="38"/>
        <v>23.47220505424423</v>
      </c>
      <c r="Q105" s="47">
        <f>Info!$C$6*P105/Info!$C$4</f>
        <v>12.091741997640968</v>
      </c>
      <c r="R105" s="49" t="str">
        <f t="shared" si="39"/>
        <v>12h5</v>
      </c>
      <c r="S105" s="9">
        <f t="shared" si="34"/>
        <v>18.804493814764857</v>
      </c>
      <c r="T105" s="47">
        <f>Info!$C$6*S105/Info!$C$4</f>
        <v>9.68716348033341</v>
      </c>
    </row>
    <row r="106" spans="1:20" ht="12.75">
      <c r="A106">
        <v>27</v>
      </c>
      <c r="B106" s="51" t="s">
        <v>128</v>
      </c>
      <c r="C106" t="s">
        <v>129</v>
      </c>
      <c r="D106" s="8">
        <v>33</v>
      </c>
      <c r="E106" s="8">
        <v>44</v>
      </c>
      <c r="G106" s="9">
        <f t="shared" si="40"/>
        <v>30.410882339705484</v>
      </c>
      <c r="H106" s="47">
        <f>Info!$C$6*G106/Info!$C$4</f>
        <v>15.666212114393733</v>
      </c>
      <c r="I106" s="49" t="str">
        <f t="shared" si="35"/>
        <v>15h39</v>
      </c>
      <c r="J106" s="9">
        <f t="shared" si="41"/>
        <v>31.610455730027933</v>
      </c>
      <c r="K106" s="47">
        <f>Info!$C$6*J106/Info!$C$4</f>
        <v>16.284174163953782</v>
      </c>
      <c r="L106" s="49" t="str">
        <f t="shared" si="36"/>
        <v>16h17</v>
      </c>
      <c r="M106" s="9">
        <f t="shared" si="42"/>
        <v>32.400636936215164</v>
      </c>
      <c r="N106" s="47">
        <f>Info!$C$6*M106/Info!$C$4</f>
        <v>16.691237209565386</v>
      </c>
      <c r="O106" s="49" t="str">
        <f t="shared" si="37"/>
        <v>16h41</v>
      </c>
      <c r="P106" s="9">
        <f t="shared" si="38"/>
        <v>34.421549934136806</v>
      </c>
      <c r="Q106" s="47">
        <f>Info!$C$6*P106/Info!$C$4</f>
        <v>17.73231360243411</v>
      </c>
      <c r="R106" s="49" t="str">
        <f t="shared" si="39"/>
        <v>17h43</v>
      </c>
      <c r="S106" s="9">
        <f t="shared" si="34"/>
        <v>30</v>
      </c>
      <c r="T106" s="47">
        <f>Info!$C$6*S106/Info!$C$4</f>
        <v>15.454545454545455</v>
      </c>
    </row>
    <row r="107" spans="3:20" ht="12.75">
      <c r="C107" t="s">
        <v>130</v>
      </c>
      <c r="D107" s="8">
        <v>34</v>
      </c>
      <c r="E107" s="8">
        <v>44</v>
      </c>
      <c r="G107" s="9">
        <f t="shared" si="40"/>
        <v>29.844410203711913</v>
      </c>
      <c r="H107" s="47">
        <f>Info!$C$6*G107/Info!$C$4</f>
        <v>15.37439313524553</v>
      </c>
      <c r="I107" s="49" t="str">
        <f t="shared" si="35"/>
        <v>15h22</v>
      </c>
      <c r="J107" s="9">
        <f t="shared" si="41"/>
        <v>31</v>
      </c>
      <c r="K107" s="47">
        <f>Info!$C$6*J107/Info!$C$4</f>
        <v>15.969696969696969</v>
      </c>
      <c r="L107" s="49" t="str">
        <f t="shared" si="36"/>
        <v>15h58</v>
      </c>
      <c r="M107" s="9">
        <f t="shared" si="42"/>
        <v>31.805843601498726</v>
      </c>
      <c r="N107" s="47">
        <f>Info!$C$6*M107/Info!$C$4</f>
        <v>16.38482852198419</v>
      </c>
      <c r="O107" s="49" t="str">
        <f t="shared" si="37"/>
        <v>16h23</v>
      </c>
      <c r="P107" s="9">
        <f t="shared" si="38"/>
        <v>33.802438933713454</v>
      </c>
      <c r="Q107" s="47">
        <f>Info!$C$6*P107/Info!$C$4</f>
        <v>17.41337763251905</v>
      </c>
      <c r="R107" s="49" t="str">
        <f t="shared" si="39"/>
        <v>17h24</v>
      </c>
      <c r="S107" s="9">
        <f t="shared" si="34"/>
        <v>29.319604517012593</v>
      </c>
      <c r="T107" s="47">
        <f>Info!$C$6*S107/Info!$C$4</f>
        <v>15.104038690582245</v>
      </c>
    </row>
    <row r="108" spans="3:20" ht="12.75">
      <c r="C108" t="s">
        <v>131</v>
      </c>
      <c r="D108" s="8">
        <v>29</v>
      </c>
      <c r="E108" s="8">
        <v>44</v>
      </c>
      <c r="G108" s="9">
        <f t="shared" si="40"/>
        <v>32.890437438203946</v>
      </c>
      <c r="H108" s="47">
        <f>Info!$C$6*G108/Info!$C$4</f>
        <v>16.94355868028688</v>
      </c>
      <c r="I108" s="49" t="str">
        <f t="shared" si="35"/>
        <v>16h56</v>
      </c>
      <c r="J108" s="9">
        <f t="shared" si="41"/>
        <v>34.24154027718932</v>
      </c>
      <c r="K108" s="47">
        <f>Info!$C$6*J108/Info!$C$4</f>
        <v>17.639581354915713</v>
      </c>
      <c r="L108" s="49" t="str">
        <f t="shared" si="36"/>
        <v>17h38</v>
      </c>
      <c r="M108" s="9">
        <f t="shared" si="42"/>
        <v>34.97057550292606</v>
      </c>
      <c r="N108" s="47">
        <f>Info!$C$6*M108/Info!$C$4</f>
        <v>18.01514495605282</v>
      </c>
      <c r="O108" s="49" t="str">
        <f t="shared" si="37"/>
        <v>18h0</v>
      </c>
      <c r="P108" s="9">
        <f t="shared" si="38"/>
        <v>37.069377593742864</v>
      </c>
      <c r="Q108" s="47">
        <f>Info!$C$6*P108/Info!$C$4</f>
        <v>19.096346033140264</v>
      </c>
      <c r="R108" s="49" t="str">
        <f t="shared" si="39"/>
        <v>19h5</v>
      </c>
      <c r="S108" s="9">
        <f t="shared" si="34"/>
        <v>32.890437438203946</v>
      </c>
      <c r="T108" s="47">
        <f>Info!$C$6*S108/Info!$C$4</f>
        <v>16.94355868028688</v>
      </c>
    </row>
    <row r="109" spans="3:20" ht="12.75">
      <c r="C109" t="s">
        <v>132</v>
      </c>
      <c r="D109" s="8">
        <v>32</v>
      </c>
      <c r="E109" s="8">
        <v>45</v>
      </c>
      <c r="G109" s="9">
        <f>1+SQRT(($G$6-D109)*($G$6-D109)+($H$6-E109)*($H$6-E109))</f>
        <v>30.206163733020468</v>
      </c>
      <c r="H109" s="47">
        <f>Info!$C$6*G109/Info!$C$4</f>
        <v>15.560751013980243</v>
      </c>
      <c r="I109" s="49" t="str">
        <f t="shared" si="35"/>
        <v>15h33</v>
      </c>
      <c r="J109" s="9">
        <f>1+SQRT(($J$6-D109)*($J$6-D109)+($K$6-E109)*($K$6-E109))</f>
        <v>31.479501308256342</v>
      </c>
      <c r="K109" s="47">
        <f>Info!$C$6*J109/Info!$C$4</f>
        <v>16.21671279516236</v>
      </c>
      <c r="L109" s="49" t="str">
        <f t="shared" si="36"/>
        <v>16h13</v>
      </c>
      <c r="M109" s="9">
        <f>1+SQRT(($M$6-D109)*($M$6-D109)+($N$6-E109)*($N$6-E109))</f>
        <v>32.240998703626616</v>
      </c>
      <c r="N109" s="47">
        <f>Info!$C$6*M109/Info!$C$4</f>
        <v>16.608999332171287</v>
      </c>
      <c r="O109" s="49" t="str">
        <f t="shared" si="37"/>
        <v>16h36</v>
      </c>
      <c r="P109" s="9">
        <f>1+SQRT(($P$6-D109)*($P$6-D109)+($Q$6-E109)*($Q$6-E109))</f>
        <v>34.301651610693426</v>
      </c>
      <c r="Q109" s="47">
        <f>Info!$C$6*P109/Info!$C$4</f>
        <v>17.670547799448126</v>
      </c>
      <c r="R109" s="49" t="str">
        <f t="shared" si="39"/>
        <v>17h40</v>
      </c>
      <c r="S109" s="9">
        <f>1+SQRT(($S$6-D109)*($S$6-D109)+($T$6-E109)*($T$6-E109))</f>
        <v>30</v>
      </c>
      <c r="T109" s="47">
        <f>Info!$C$6*S109/Info!$C$4</f>
        <v>15.454545454545455</v>
      </c>
    </row>
    <row r="110" spans="1:20" ht="12.75">
      <c r="A110">
        <v>28</v>
      </c>
      <c r="B110" s="51" t="s">
        <v>133</v>
      </c>
      <c r="C110" t="s">
        <v>134</v>
      </c>
      <c r="D110" s="8">
        <v>54</v>
      </c>
      <c r="E110" s="8">
        <v>71</v>
      </c>
      <c r="G110" s="9">
        <f t="shared" si="40"/>
        <v>6</v>
      </c>
      <c r="H110" s="47">
        <f>Info!$C$6*G110/Info!$C$4</f>
        <v>3.090909090909091</v>
      </c>
      <c r="I110" s="49" t="str">
        <f t="shared" si="35"/>
        <v>3h5</v>
      </c>
      <c r="J110" s="9">
        <f t="shared" si="41"/>
        <v>4.60555127546399</v>
      </c>
      <c r="K110" s="47">
        <f>Info!$C$6*J110/Info!$C$4</f>
        <v>2.3725567176632674</v>
      </c>
      <c r="L110" s="49" t="str">
        <f t="shared" si="36"/>
        <v>2h22</v>
      </c>
      <c r="M110" s="9">
        <f t="shared" si="42"/>
        <v>3.8284271247461903</v>
      </c>
      <c r="N110" s="47">
        <f>Info!$C$6*M110/Info!$C$4</f>
        <v>1.9722200339601588</v>
      </c>
      <c r="O110" s="49" t="str">
        <f t="shared" si="37"/>
        <v>1h58</v>
      </c>
      <c r="P110" s="9">
        <f t="shared" si="38"/>
        <v>2</v>
      </c>
      <c r="Q110" s="47">
        <f>Info!$C$6*P110/Info!$C$4</f>
        <v>1.0303030303030303</v>
      </c>
      <c r="R110" s="49" t="str">
        <f t="shared" si="39"/>
        <v>1h1</v>
      </c>
      <c r="S110" s="9">
        <f t="shared" si="34"/>
        <v>7.082762530298219</v>
      </c>
      <c r="T110" s="47">
        <f>Info!$C$6*S110/Info!$C$4</f>
        <v>3.6486958489415073</v>
      </c>
    </row>
    <row r="111" spans="3:20" ht="12.75">
      <c r="C111" t="s">
        <v>135</v>
      </c>
      <c r="D111" s="8">
        <v>53</v>
      </c>
      <c r="E111" s="8">
        <v>71</v>
      </c>
      <c r="G111" s="9">
        <f t="shared" si="40"/>
        <v>5.242640687119285</v>
      </c>
      <c r="H111" s="47">
        <f>Info!$C$6*G111/Info!$C$4</f>
        <v>2.70075429336448</v>
      </c>
      <c r="I111" s="49" t="str">
        <f t="shared" si="35"/>
        <v>2h42</v>
      </c>
      <c r="J111" s="9">
        <f t="shared" si="41"/>
        <v>4.16227766016838</v>
      </c>
      <c r="K111" s="47">
        <f>Info!$C$6*J111/Info!$C$4</f>
        <v>2.1442036431170446</v>
      </c>
      <c r="L111" s="49" t="str">
        <f t="shared" si="36"/>
        <v>2h8</v>
      </c>
      <c r="M111" s="9">
        <f t="shared" si="42"/>
        <v>3.23606797749979</v>
      </c>
      <c r="N111" s="47">
        <f>Info!$C$6*M111/Info!$C$4</f>
        <v>1.667065321742316</v>
      </c>
      <c r="O111" s="49" t="str">
        <f t="shared" si="37"/>
        <v>1h40</v>
      </c>
      <c r="P111" s="9">
        <f t="shared" si="38"/>
        <v>2.414213562373095</v>
      </c>
      <c r="Q111" s="47">
        <f>Info!$C$6*P111/Info!$C$4</f>
        <v>1.2436857745558367</v>
      </c>
      <c r="R111" s="49" t="str">
        <f t="shared" si="39"/>
        <v>1h14</v>
      </c>
      <c r="S111" s="9">
        <f t="shared" si="34"/>
        <v>7</v>
      </c>
      <c r="T111" s="47">
        <f>Info!$C$6*S111/Info!$C$4</f>
        <v>3.606060606060606</v>
      </c>
    </row>
    <row r="112" spans="3:20" ht="12.75">
      <c r="C112" t="s">
        <v>85</v>
      </c>
      <c r="D112" s="8">
        <v>48</v>
      </c>
      <c r="E112" s="8">
        <v>77</v>
      </c>
      <c r="G112" s="9">
        <f t="shared" si="40"/>
        <v>10.219544457292887</v>
      </c>
      <c r="H112" s="47">
        <f>Info!$C$6*G112/Info!$C$4</f>
        <v>5.2646138113326995</v>
      </c>
      <c r="I112" s="49" t="str">
        <f t="shared" si="35"/>
        <v>5h15</v>
      </c>
      <c r="J112" s="9">
        <f t="shared" si="41"/>
        <v>10.848857801796104</v>
      </c>
      <c r="K112" s="47">
        <f>Info!$C$6*J112/Info!$C$4</f>
        <v>5.588805534258599</v>
      </c>
      <c r="L112" s="49" t="str">
        <f t="shared" si="36"/>
        <v>5h35</v>
      </c>
      <c r="M112" s="9">
        <f t="shared" si="42"/>
        <v>9.94427190999916</v>
      </c>
      <c r="N112" s="47">
        <f>Info!$C$6*M112/Info!$C$4</f>
        <v>5.122806741514718</v>
      </c>
      <c r="O112" s="49" t="str">
        <f t="shared" si="37"/>
        <v>5h7</v>
      </c>
      <c r="P112" s="9">
        <f t="shared" si="38"/>
        <v>10.219544457292887</v>
      </c>
      <c r="Q112" s="47">
        <f>Info!$C$6*P112/Info!$C$4</f>
        <v>5.2646138113326995</v>
      </c>
      <c r="R112" s="49" t="str">
        <f t="shared" si="39"/>
        <v>5h15</v>
      </c>
      <c r="S112" s="9">
        <f t="shared" si="34"/>
        <v>14</v>
      </c>
      <c r="T112" s="47">
        <f>Info!$C$6*S112/Info!$C$4</f>
        <v>7.212121212121212</v>
      </c>
    </row>
    <row r="113" spans="1:20" ht="12.75">
      <c r="A113">
        <v>29</v>
      </c>
      <c r="B113" s="51" t="s">
        <v>136</v>
      </c>
      <c r="C113" t="s">
        <v>137</v>
      </c>
      <c r="D113" s="8">
        <v>38</v>
      </c>
      <c r="E113" s="8">
        <v>71</v>
      </c>
      <c r="G113" s="9">
        <f>1+SQRT(($G$6-D113)*($G$6-D113)+($H$6-E113)*($H$6-E113))</f>
        <v>13.36931687685298</v>
      </c>
      <c r="H113" s="47">
        <f>Info!$C$6*G113/Info!$C$4</f>
        <v>6.887223845651536</v>
      </c>
      <c r="I113" s="49" t="str">
        <f t="shared" si="35"/>
        <v>6h53</v>
      </c>
      <c r="J113" s="9">
        <f>1+SQRT(($J$6-D113)*($J$6-D113)+($K$6-E113)*($K$6-E113))</f>
        <v>15.317821063276353</v>
      </c>
      <c r="K113" s="47">
        <f>Info!$C$6*J113/Info!$C$4</f>
        <v>7.890998729566606</v>
      </c>
      <c r="L113" s="49" t="str">
        <f t="shared" si="36"/>
        <v>7h53</v>
      </c>
      <c r="M113" s="9">
        <f>1+SQRT(($M$6-D113)*($M$6-D113)+($N$6-E113)*($N$6-E113))</f>
        <v>15.142135623730951</v>
      </c>
      <c r="N113" s="47">
        <f>Info!$C$6*M113/Info!$C$4</f>
        <v>7.800494109194732</v>
      </c>
      <c r="O113" s="49" t="str">
        <f t="shared" si="37"/>
        <v>7h48</v>
      </c>
      <c r="P113" s="9">
        <f>1+SQRT(($P$6-D113)*($P$6-D113)+($Q$6-E113)*($Q$6-E113))</f>
        <v>17.0312195418814</v>
      </c>
      <c r="Q113" s="47">
        <f>Info!$C$6*P113/Info!$C$4</f>
        <v>8.773658551878297</v>
      </c>
      <c r="R113" s="49" t="str">
        <f t="shared" si="39"/>
        <v>8h46</v>
      </c>
      <c r="S113" s="9">
        <f>1+SQRT(($S$6-D113)*($S$6-D113)+($T$6-E113)*($T$6-E113))</f>
        <v>17.15549442140351</v>
      </c>
      <c r="T113" s="47">
        <f>Info!$C$6*S113/Info!$C$4</f>
        <v>8.837678944359384</v>
      </c>
    </row>
    <row r="114" spans="2:20" ht="12.75">
      <c r="B114" s="51"/>
      <c r="C114" t="s">
        <v>138</v>
      </c>
      <c r="D114" s="8">
        <v>36</v>
      </c>
      <c r="E114" s="8">
        <v>71</v>
      </c>
      <c r="G114" s="9">
        <f>1+SQRT(($G$6-D114)*($G$6-D114)+($H$6-E114)*($H$6-E114))</f>
        <v>15.317821063276353</v>
      </c>
      <c r="H114" s="47">
        <f>Info!$C$6*G114/Info!$C$4</f>
        <v>7.890998729566606</v>
      </c>
      <c r="I114" s="49" t="str">
        <f t="shared" si="35"/>
        <v>7h53</v>
      </c>
      <c r="J114" s="9">
        <f>1+SQRT(($J$6-D114)*($J$6-D114)+($K$6-E114)*($K$6-E114))</f>
        <v>17.278820596099706</v>
      </c>
      <c r="K114" s="47">
        <f>Info!$C$6*J114/Info!$C$4</f>
        <v>8.90121061011197</v>
      </c>
      <c r="L114" s="49" t="str">
        <f t="shared" si="36"/>
        <v>8h54</v>
      </c>
      <c r="M114" s="9">
        <f>1+SQRT(($M$6-D114)*($M$6-D114)+($N$6-E114)*($N$6-E114))</f>
        <v>17.1245154965971</v>
      </c>
      <c r="N114" s="47">
        <f>Info!$C$6*M114/Info!$C$4</f>
        <v>8.821720104307596</v>
      </c>
      <c r="O114" s="49" t="str">
        <f t="shared" si="37"/>
        <v>8h49</v>
      </c>
      <c r="P114" s="9">
        <f>1+SQRT(($P$6-D114)*($P$6-D114)+($Q$6-E114)*($Q$6-E114))</f>
        <v>19.027756377319946</v>
      </c>
      <c r="Q114" s="47">
        <f>Info!$C$6*P114/Info!$C$4</f>
        <v>9.802177527710276</v>
      </c>
      <c r="R114" s="49" t="str">
        <f t="shared" si="39"/>
        <v>9h48</v>
      </c>
      <c r="S114" s="9">
        <f>1+SQRT(($S$6-D114)*($S$6-D114)+($T$6-E114)*($T$6-E114))</f>
        <v>19.027756377319946</v>
      </c>
      <c r="T114" s="47">
        <f>Info!$C$6*S114/Info!$C$4</f>
        <v>9.802177527710276</v>
      </c>
    </row>
    <row r="115" spans="3:20" ht="12.75">
      <c r="C115" t="s">
        <v>139</v>
      </c>
      <c r="D115" s="8">
        <v>38</v>
      </c>
      <c r="E115" s="8">
        <v>70</v>
      </c>
      <c r="G115" s="9">
        <f>1+SQRT(($G$6-D115)*($G$6-D115)+($H$6-E115)*($H$6-E115))</f>
        <v>13.165525060596439</v>
      </c>
      <c r="H115" s="47">
        <f>Info!$C$6*G115/Info!$C$4</f>
        <v>6.782240182731499</v>
      </c>
      <c r="I115" s="49" t="str">
        <f t="shared" si="35"/>
        <v>6h46</v>
      </c>
      <c r="J115" s="9">
        <f>1+SQRT(($J$6-D115)*($J$6-D115)+($K$6-E115)*($K$6-E115))</f>
        <v>15.142135623730951</v>
      </c>
      <c r="K115" s="47">
        <f>Info!$C$6*J115/Info!$C$4</f>
        <v>7.800494109194732</v>
      </c>
      <c r="L115" s="49" t="str">
        <f t="shared" si="36"/>
        <v>7h48</v>
      </c>
      <c r="M115" s="9">
        <f>1+SQRT(($M$6-D115)*($M$6-D115)+($N$6-E115)*($N$6-E115))</f>
        <v>15.035668847618199</v>
      </c>
      <c r="N115" s="47">
        <f>Info!$C$6*M115/Info!$C$4</f>
        <v>7.7456475881669515</v>
      </c>
      <c r="O115" s="49" t="str">
        <f t="shared" si="37"/>
        <v>7h44</v>
      </c>
      <c r="P115" s="9">
        <f>1+SQRT(($P$6-D115)*($P$6-D115)+($Q$6-E115)*($Q$6-E115))</f>
        <v>17</v>
      </c>
      <c r="Q115" s="47">
        <f>Info!$C$6*P115/Info!$C$4</f>
        <v>8.757575757575758</v>
      </c>
      <c r="R115" s="49" t="str">
        <f t="shared" si="39"/>
        <v>8h45</v>
      </c>
      <c r="S115" s="9">
        <f>1+SQRT(($S$6-D115)*($S$6-D115)+($T$6-E115)*($T$6-E115))</f>
        <v>16.811388300841898</v>
      </c>
      <c r="T115" s="47">
        <f>Info!$C$6*S115/Info!$C$4</f>
        <v>8.66041215497916</v>
      </c>
    </row>
    <row r="116" spans="3:20" ht="12.75">
      <c r="C116" t="s">
        <v>140</v>
      </c>
      <c r="D116" s="8">
        <v>36</v>
      </c>
      <c r="E116" s="8">
        <v>72</v>
      </c>
      <c r="G116" s="9">
        <f>1+SQRT(($G$6-D116)*($G$6-D116)+($H$6-E116)*($H$6-E116))</f>
        <v>15.560219778561036</v>
      </c>
      <c r="H116" s="47">
        <f>Info!$C$6*G116/Info!$C$4</f>
        <v>8.015870795016292</v>
      </c>
      <c r="I116" s="49" t="str">
        <f t="shared" si="35"/>
        <v>8h0</v>
      </c>
      <c r="J116" s="9">
        <f>1+SQRT(($J$6-D116)*($J$6-D116)+($K$6-E116)*($K$6-E116))</f>
        <v>17.492422502470642</v>
      </c>
      <c r="K116" s="47">
        <f>Info!$C$6*J116/Info!$C$4</f>
        <v>9.01124795581821</v>
      </c>
      <c r="L116" s="49" t="str">
        <f t="shared" si="36"/>
        <v>9h0</v>
      </c>
      <c r="M116" s="9">
        <f>1+SQRT(($M$6-D116)*($M$6-D116)+($N$6-E116)*($N$6-E116))</f>
        <v>17.278820596099706</v>
      </c>
      <c r="N116" s="47">
        <f>Info!$C$6*M116/Info!$C$4</f>
        <v>8.90121061011197</v>
      </c>
      <c r="O116" s="49" t="str">
        <f t="shared" si="37"/>
        <v>8h54</v>
      </c>
      <c r="P116" s="9">
        <f>1+SQRT(($P$6-D116)*($P$6-D116)+($Q$6-E116)*($Q$6-E116))</f>
        <v>19.110770276274835</v>
      </c>
      <c r="Q116" s="47">
        <f>Info!$C$6*P116/Info!$C$4</f>
        <v>9.84494226353552</v>
      </c>
      <c r="R116" s="49" t="str">
        <f t="shared" si="39"/>
        <v>9h50</v>
      </c>
      <c r="S116" s="9">
        <f>1+SQRT(($S$6-D116)*($S$6-D116)+($T$6-E116)*($T$6-E116))</f>
        <v>19.384776310850235</v>
      </c>
      <c r="T116" s="47">
        <f>Info!$C$6*S116/Info!$C$4</f>
        <v>9.986096887407696</v>
      </c>
    </row>
    <row r="117" spans="1:20" ht="12.75">
      <c r="A117">
        <v>30</v>
      </c>
      <c r="B117" s="51" t="s">
        <v>141</v>
      </c>
      <c r="C117" s="52" t="s">
        <v>142</v>
      </c>
      <c r="D117" s="8">
        <v>25</v>
      </c>
      <c r="E117" s="8">
        <v>54</v>
      </c>
      <c r="G117" s="9">
        <f>1+SQRT(($G$6-D117)*($G$6-D117)+($H$6-E117)*($H$6-E117))</f>
        <v>29.653097563788805</v>
      </c>
      <c r="H117" s="47">
        <f>Info!$C$6*G117/Info!$C$4</f>
        <v>15.275838138921506</v>
      </c>
      <c r="I117" s="49" t="str">
        <f t="shared" si="35"/>
        <v>15h16</v>
      </c>
      <c r="J117" s="9">
        <f>1+SQRT(($J$6-D117)*($J$6-D117)+($K$6-E117)*($K$6-E117))</f>
        <v>31.4138126514911</v>
      </c>
      <c r="K117" s="47">
        <f>Info!$C$6*J117/Info!$C$4</f>
        <v>16.182873184101474</v>
      </c>
      <c r="L117" s="49" t="str">
        <f t="shared" si="36"/>
        <v>16h10</v>
      </c>
      <c r="M117" s="9">
        <f>1+SQRT(($M$6-D117)*($M$6-D117)+($N$6-E117)*($N$6-E117))</f>
        <v>31.886890422961002</v>
      </c>
      <c r="N117" s="47">
        <f>Info!$C$6*M117/Info!$C$4</f>
        <v>16.426579914858696</v>
      </c>
      <c r="O117" s="49" t="str">
        <f t="shared" si="37"/>
        <v>16h25</v>
      </c>
      <c r="P117" s="9">
        <f>1+SQRT(($P$6-D117)*($P$6-D117)+($Q$6-E117)*($Q$6-E117))</f>
        <v>34.12099032335839</v>
      </c>
      <c r="Q117" s="47">
        <f>Info!$C$6*P117/Info!$C$4</f>
        <v>17.577479863548263</v>
      </c>
      <c r="R117" s="49" t="str">
        <f t="shared" si="39"/>
        <v>17h34</v>
      </c>
      <c r="S117" s="9">
        <f>1+SQRT(($S$6-D117)*($S$6-D117)+($T$6-E117)*($T$6-E117))</f>
        <v>31.083217912982647</v>
      </c>
      <c r="T117" s="47">
        <f>Info!$C$6*S117/Info!$C$4</f>
        <v>16.012566803657727</v>
      </c>
    </row>
    <row r="118" spans="2:20" ht="12.75">
      <c r="B118" s="52"/>
      <c r="C118" s="52" t="s">
        <v>143</v>
      </c>
      <c r="D118" s="8">
        <v>26</v>
      </c>
      <c r="E118" s="8">
        <v>54</v>
      </c>
      <c r="G118" s="9">
        <f t="shared" si="40"/>
        <v>28.784887978899608</v>
      </c>
      <c r="H118" s="47">
        <f>Info!$C$6*G118/Info!$C$4</f>
        <v>14.828578655796768</v>
      </c>
      <c r="I118" s="49" t="str">
        <f t="shared" si="35"/>
        <v>14h49</v>
      </c>
      <c r="J118" s="9">
        <f t="shared" si="41"/>
        <v>30.5296461204668</v>
      </c>
      <c r="K118" s="47">
        <f>Info!$C$6*J118/Info!$C$4</f>
        <v>15.727393455998051</v>
      </c>
      <c r="L118" s="49" t="str">
        <f t="shared" si="36"/>
        <v>15h43</v>
      </c>
      <c r="M118" s="9">
        <f t="shared" si="42"/>
        <v>31.01666203960727</v>
      </c>
      <c r="N118" s="47">
        <f>Info!$C$6*M118/Info!$C$4</f>
        <v>15.978280444646169</v>
      </c>
      <c r="O118" s="49" t="str">
        <f t="shared" si="37"/>
        <v>15h58</v>
      </c>
      <c r="P118" s="9">
        <f t="shared" si="38"/>
        <v>33.2490309931942</v>
      </c>
      <c r="Q118" s="47">
        <f>Info!$C$6*P118/Info!$C$4</f>
        <v>17.128288693463677</v>
      </c>
      <c r="R118" s="49" t="str">
        <f t="shared" si="39"/>
        <v>17h7</v>
      </c>
      <c r="S118" s="9">
        <f t="shared" si="34"/>
        <v>30.154759474226502</v>
      </c>
      <c r="T118" s="47">
        <f>Info!$C$6*S118/Info!$C$4</f>
        <v>15.534270032177288</v>
      </c>
    </row>
    <row r="119" spans="2:20" ht="12.75">
      <c r="B119" s="52"/>
      <c r="C119" s="52" t="s">
        <v>85</v>
      </c>
      <c r="D119" s="8">
        <v>27</v>
      </c>
      <c r="E119" s="8">
        <v>53</v>
      </c>
      <c r="G119" s="9">
        <f t="shared" si="40"/>
        <v>28.459060435491963</v>
      </c>
      <c r="H119" s="47">
        <f>Info!$C$6*G119/Info!$C$4</f>
        <v>14.660728103132223</v>
      </c>
      <c r="I119" s="49" t="str">
        <f t="shared" si="35"/>
        <v>14h39</v>
      </c>
      <c r="J119" s="9">
        <f t="shared" si="41"/>
        <v>30.154759474226502</v>
      </c>
      <c r="K119" s="47">
        <f>Info!$C$6*J119/Info!$C$4</f>
        <v>15.534270032177288</v>
      </c>
      <c r="L119" s="49" t="str">
        <f t="shared" si="36"/>
        <v>15h32</v>
      </c>
      <c r="M119" s="9">
        <f t="shared" si="42"/>
        <v>30.68164415931166</v>
      </c>
      <c r="N119" s="47">
        <f>Info!$C$6*M119/Info!$C$4</f>
        <v>15.805695476009037</v>
      </c>
      <c r="O119" s="49" t="str">
        <f t="shared" si="37"/>
        <v>15h48</v>
      </c>
      <c r="P119" s="9">
        <f t="shared" si="38"/>
        <v>32.906112267087636</v>
      </c>
      <c r="Q119" s="47">
        <f>Info!$C$6*P119/Info!$C$4</f>
        <v>16.951633592136055</v>
      </c>
      <c r="R119" s="49" t="str">
        <f t="shared" si="39"/>
        <v>16h57</v>
      </c>
      <c r="S119" s="9">
        <f t="shared" si="34"/>
        <v>29.635642126552707</v>
      </c>
      <c r="T119" s="47">
        <f>Info!$C$6*S119/Info!$C$4</f>
        <v>15.266845943981696</v>
      </c>
    </row>
    <row r="120" spans="1:20" ht="12.75">
      <c r="A120">
        <v>31</v>
      </c>
      <c r="B120" s="51" t="s">
        <v>144</v>
      </c>
      <c r="C120" t="s">
        <v>145</v>
      </c>
      <c r="D120" s="8">
        <v>25</v>
      </c>
      <c r="E120" s="8">
        <v>53</v>
      </c>
      <c r="G120" s="9">
        <f t="shared" si="40"/>
        <v>30.154759474226502</v>
      </c>
      <c r="H120" s="47">
        <f>Info!$C$6*G120/Info!$C$4</f>
        <v>15.534270032177288</v>
      </c>
      <c r="I120" s="49" t="str">
        <f t="shared" si="35"/>
        <v>15h32</v>
      </c>
      <c r="J120" s="9">
        <f t="shared" si="41"/>
        <v>31.886890422961002</v>
      </c>
      <c r="K120" s="47">
        <f>Info!$C$6*J120/Info!$C$4</f>
        <v>16.426579914858696</v>
      </c>
      <c r="L120" s="49" t="str">
        <f t="shared" si="36"/>
        <v>16h25</v>
      </c>
      <c r="M120" s="9">
        <f t="shared" si="42"/>
        <v>32.384709652950434</v>
      </c>
      <c r="N120" s="47">
        <f>Info!$C$6*M120/Info!$C$4</f>
        <v>16.683032245459312</v>
      </c>
      <c r="O120" s="49" t="str">
        <f t="shared" si="37"/>
        <v>16h40</v>
      </c>
      <c r="P120" s="9">
        <f t="shared" si="38"/>
        <v>34.61547262794322</v>
      </c>
      <c r="Q120" s="47">
        <f>Info!$C$6*P120/Info!$C$4</f>
        <v>17.83221317197075</v>
      </c>
      <c r="R120" s="49" t="str">
        <f t="shared" si="39"/>
        <v>17h49</v>
      </c>
      <c r="S120" s="9">
        <f t="shared" si="34"/>
        <v>31.463092423455635</v>
      </c>
      <c r="T120" s="47">
        <f>Info!$C$6*S120/Info!$C$4</f>
        <v>16.20825973329533</v>
      </c>
    </row>
    <row r="121" spans="3:20" ht="12.75">
      <c r="C121" t="s">
        <v>146</v>
      </c>
      <c r="D121" s="8">
        <v>26</v>
      </c>
      <c r="E121" s="8">
        <v>54</v>
      </c>
      <c r="G121" s="9">
        <f t="shared" si="40"/>
        <v>28.784887978899608</v>
      </c>
      <c r="H121" s="47">
        <f>Info!$C$6*G121/Info!$C$4</f>
        <v>14.828578655796768</v>
      </c>
      <c r="I121" s="49" t="str">
        <f t="shared" si="35"/>
        <v>14h49</v>
      </c>
      <c r="J121" s="9">
        <f t="shared" si="41"/>
        <v>30.5296461204668</v>
      </c>
      <c r="K121" s="47">
        <f>Info!$C$6*J121/Info!$C$4</f>
        <v>15.727393455998051</v>
      </c>
      <c r="L121" s="49" t="str">
        <f t="shared" si="36"/>
        <v>15h43</v>
      </c>
      <c r="M121" s="9">
        <f t="shared" si="42"/>
        <v>31.01666203960727</v>
      </c>
      <c r="N121" s="47">
        <f>Info!$C$6*M121/Info!$C$4</f>
        <v>15.978280444646169</v>
      </c>
      <c r="O121" s="49" t="str">
        <f t="shared" si="37"/>
        <v>15h58</v>
      </c>
      <c r="P121" s="9">
        <f t="shared" si="38"/>
        <v>33.2490309931942</v>
      </c>
      <c r="Q121" s="47">
        <f>Info!$C$6*P121/Info!$C$4</f>
        <v>17.128288693463677</v>
      </c>
      <c r="R121" s="49" t="str">
        <f t="shared" si="39"/>
        <v>17h7</v>
      </c>
      <c r="S121" s="9">
        <f t="shared" si="34"/>
        <v>30.154759474226502</v>
      </c>
      <c r="T121" s="47">
        <f>Info!$C$6*S121/Info!$C$4</f>
        <v>15.534270032177288</v>
      </c>
    </row>
    <row r="122" spans="3:20" ht="12.75">
      <c r="C122" t="s">
        <v>134</v>
      </c>
      <c r="D122" s="8">
        <v>23</v>
      </c>
      <c r="E122" s="8">
        <v>54</v>
      </c>
      <c r="G122" s="9">
        <f t="shared" si="40"/>
        <v>31.4138126514911</v>
      </c>
      <c r="H122" s="47">
        <f>Info!$C$6*G122/Info!$C$4</f>
        <v>16.182873184101474</v>
      </c>
      <c r="I122" s="49" t="str">
        <f t="shared" si="35"/>
        <v>16h10</v>
      </c>
      <c r="J122" s="9">
        <f t="shared" si="41"/>
        <v>33.202484376209235</v>
      </c>
      <c r="K122" s="47">
        <f>Info!$C$6*J122/Info!$C$4</f>
        <v>17.104310133198695</v>
      </c>
      <c r="L122" s="49" t="str">
        <f t="shared" si="36"/>
        <v>17h6</v>
      </c>
      <c r="M122" s="9">
        <f t="shared" si="42"/>
        <v>33.64965543462902</v>
      </c>
      <c r="N122" s="47">
        <f>Info!$C$6*M122/Info!$C$4</f>
        <v>17.334670981475554</v>
      </c>
      <c r="O122" s="49" t="str">
        <f t="shared" si="37"/>
        <v>17h20</v>
      </c>
      <c r="P122" s="9">
        <f t="shared" si="38"/>
        <v>35.88552708502482</v>
      </c>
      <c r="Q122" s="47">
        <f>Info!$C$6*P122/Info!$C$4</f>
        <v>18.48648364986127</v>
      </c>
      <c r="R122" s="49" t="str">
        <f t="shared" si="39"/>
        <v>18h29</v>
      </c>
      <c r="S122" s="9">
        <f t="shared" si="34"/>
        <v>32.95309061734092</v>
      </c>
      <c r="T122" s="47">
        <f>Info!$C$6*S122/Info!$C$4</f>
        <v>16.97583456044835</v>
      </c>
    </row>
    <row r="123" spans="1:20" ht="12.75">
      <c r="A123">
        <v>32</v>
      </c>
      <c r="B123" s="51" t="s">
        <v>147</v>
      </c>
      <c r="C123" t="s">
        <v>148</v>
      </c>
      <c r="D123" s="8">
        <v>26</v>
      </c>
      <c r="E123" s="8">
        <v>54</v>
      </c>
      <c r="G123" s="9">
        <f t="shared" si="40"/>
        <v>28.784887978899608</v>
      </c>
      <c r="H123" s="47">
        <f>Info!$C$6*G123/Info!$C$4</f>
        <v>14.828578655796768</v>
      </c>
      <c r="I123" s="49" t="str">
        <f t="shared" si="35"/>
        <v>14h49</v>
      </c>
      <c r="J123" s="9">
        <f t="shared" si="41"/>
        <v>30.5296461204668</v>
      </c>
      <c r="K123" s="47">
        <f>Info!$C$6*J123/Info!$C$4</f>
        <v>15.727393455998051</v>
      </c>
      <c r="L123" s="49" t="str">
        <f t="shared" si="36"/>
        <v>15h43</v>
      </c>
      <c r="M123" s="9">
        <f t="shared" si="42"/>
        <v>31.01666203960727</v>
      </c>
      <c r="N123" s="47">
        <f>Info!$C$6*M123/Info!$C$4</f>
        <v>15.978280444646169</v>
      </c>
      <c r="O123" s="49" t="str">
        <f t="shared" si="37"/>
        <v>15h58</v>
      </c>
      <c r="P123" s="9">
        <f t="shared" si="38"/>
        <v>33.2490309931942</v>
      </c>
      <c r="Q123" s="47">
        <f>Info!$C$6*P123/Info!$C$4</f>
        <v>17.128288693463677</v>
      </c>
      <c r="R123" s="49" t="str">
        <f t="shared" si="39"/>
        <v>17h7</v>
      </c>
      <c r="S123" s="9">
        <f t="shared" si="34"/>
        <v>30.154759474226502</v>
      </c>
      <c r="T123" s="47">
        <f>Info!$C$6*S123/Info!$C$4</f>
        <v>15.534270032177288</v>
      </c>
    </row>
    <row r="124" spans="3:20" ht="12.75">
      <c r="C124" t="s">
        <v>149</v>
      </c>
      <c r="D124" s="8">
        <v>25</v>
      </c>
      <c r="E124" s="8">
        <v>53</v>
      </c>
      <c r="G124" s="9">
        <f t="shared" si="40"/>
        <v>30.154759474226502</v>
      </c>
      <c r="H124" s="47">
        <f>Info!$C$6*G124/Info!$C$4</f>
        <v>15.534270032177288</v>
      </c>
      <c r="I124" s="49" t="str">
        <f t="shared" si="35"/>
        <v>15h32</v>
      </c>
      <c r="J124" s="9">
        <f t="shared" si="41"/>
        <v>31.886890422961002</v>
      </c>
      <c r="K124" s="47">
        <f>Info!$C$6*J124/Info!$C$4</f>
        <v>16.426579914858696</v>
      </c>
      <c r="L124" s="49" t="str">
        <f t="shared" si="36"/>
        <v>16h25</v>
      </c>
      <c r="M124" s="9">
        <f t="shared" si="42"/>
        <v>32.384709652950434</v>
      </c>
      <c r="N124" s="47">
        <f>Info!$C$6*M124/Info!$C$4</f>
        <v>16.683032245459312</v>
      </c>
      <c r="O124" s="49" t="str">
        <f t="shared" si="37"/>
        <v>16h40</v>
      </c>
      <c r="P124" s="9">
        <f t="shared" si="38"/>
        <v>34.61547262794322</v>
      </c>
      <c r="Q124" s="47">
        <f>Info!$C$6*P124/Info!$C$4</f>
        <v>17.83221317197075</v>
      </c>
      <c r="R124" s="49" t="str">
        <f t="shared" si="39"/>
        <v>17h49</v>
      </c>
      <c r="S124" s="9">
        <f t="shared" si="34"/>
        <v>31.463092423455635</v>
      </c>
      <c r="T124" s="47">
        <f>Info!$C$6*S124/Info!$C$4</f>
        <v>16.20825973329533</v>
      </c>
    </row>
    <row r="125" spans="3:20" ht="12.75">
      <c r="C125" t="s">
        <v>150</v>
      </c>
      <c r="D125" s="8">
        <v>23</v>
      </c>
      <c r="E125" s="8">
        <v>54</v>
      </c>
      <c r="G125" s="9">
        <f t="shared" si="40"/>
        <v>31.4138126514911</v>
      </c>
      <c r="H125" s="47">
        <f>Info!$C$6*G125/Info!$C$4</f>
        <v>16.182873184101474</v>
      </c>
      <c r="I125" s="49" t="str">
        <f t="shared" si="35"/>
        <v>16h10</v>
      </c>
      <c r="J125" s="9">
        <f t="shared" si="41"/>
        <v>33.202484376209235</v>
      </c>
      <c r="K125" s="47">
        <f>Info!$C$6*J125/Info!$C$4</f>
        <v>17.104310133198695</v>
      </c>
      <c r="L125" s="49" t="str">
        <f t="shared" si="36"/>
        <v>17h6</v>
      </c>
      <c r="M125" s="9">
        <f t="shared" si="42"/>
        <v>33.64965543462902</v>
      </c>
      <c r="N125" s="47">
        <f>Info!$C$6*M125/Info!$C$4</f>
        <v>17.334670981475554</v>
      </c>
      <c r="O125" s="49" t="str">
        <f t="shared" si="37"/>
        <v>17h20</v>
      </c>
      <c r="P125" s="9">
        <f t="shared" si="38"/>
        <v>35.88552708502482</v>
      </c>
      <c r="Q125" s="47">
        <f>Info!$C$6*P125/Info!$C$4</f>
        <v>18.48648364986127</v>
      </c>
      <c r="R125" s="49" t="str">
        <f t="shared" si="39"/>
        <v>18h29</v>
      </c>
      <c r="S125" s="9">
        <f t="shared" si="34"/>
        <v>32.95309061734092</v>
      </c>
      <c r="T125" s="47">
        <f>Info!$C$6*S125/Info!$C$4</f>
        <v>16.97583456044835</v>
      </c>
    </row>
    <row r="126" spans="1:20" ht="12.75">
      <c r="A126">
        <v>33</v>
      </c>
      <c r="B126" s="51" t="s">
        <v>151</v>
      </c>
      <c r="C126" t="s">
        <v>152</v>
      </c>
      <c r="D126" s="8">
        <v>29</v>
      </c>
      <c r="E126" s="8">
        <v>41</v>
      </c>
      <c r="G126" s="9">
        <f t="shared" si="40"/>
        <v>35.20526275297414</v>
      </c>
      <c r="H126" s="47">
        <f>Info!$C$6*G126/Info!$C$4</f>
        <v>18.13604444850183</v>
      </c>
      <c r="I126" s="49" t="str">
        <f t="shared" si="35"/>
        <v>18h8</v>
      </c>
      <c r="J126" s="9">
        <f t="shared" si="41"/>
        <v>36.4682957019364</v>
      </c>
      <c r="K126" s="47">
        <f>Info!$C$6*J126/Info!$C$4</f>
        <v>18.786697785846023</v>
      </c>
      <c r="L126" s="49" t="str">
        <f t="shared" si="36"/>
        <v>18h47</v>
      </c>
      <c r="M126" s="9">
        <f t="shared" si="42"/>
        <v>37.235341863986875</v>
      </c>
      <c r="N126" s="47">
        <f>Info!$C$6*M126/Info!$C$4</f>
        <v>19.18184277841748</v>
      </c>
      <c r="O126" s="49" t="str">
        <f t="shared" si="37"/>
        <v>19h10</v>
      </c>
      <c r="P126" s="9">
        <f t="shared" si="38"/>
        <v>39.28837943815329</v>
      </c>
      <c r="Q126" s="47">
        <f>Info!$C$6*P126/Info!$C$4</f>
        <v>20.2394681954123</v>
      </c>
      <c r="R126" s="49" t="str">
        <f t="shared" si="39"/>
        <v>20h14</v>
      </c>
      <c r="S126" s="9">
        <f t="shared" si="34"/>
        <v>34.94112549695428</v>
      </c>
      <c r="T126" s="47">
        <f>Info!$C$6*S126/Info!$C$4</f>
        <v>17.999973740855236</v>
      </c>
    </row>
    <row r="127" spans="3:20" ht="12.75">
      <c r="C127" t="s">
        <v>153</v>
      </c>
      <c r="D127" s="8">
        <v>29</v>
      </c>
      <c r="E127" s="8">
        <v>42</v>
      </c>
      <c r="G127" s="9">
        <f t="shared" si="40"/>
        <v>34.421549934136806</v>
      </c>
      <c r="H127" s="47">
        <f>Info!$C$6*G127/Info!$C$4</f>
        <v>17.73231360243411</v>
      </c>
      <c r="I127" s="49" t="str">
        <f t="shared" si="35"/>
        <v>17h43</v>
      </c>
      <c r="J127" s="9">
        <f t="shared" si="41"/>
        <v>35.713109915419565</v>
      </c>
      <c r="K127" s="47">
        <f>Info!$C$6*J127/Info!$C$4</f>
        <v>18.397662683700986</v>
      </c>
      <c r="L127" s="49" t="str">
        <f t="shared" si="36"/>
        <v>18h23</v>
      </c>
      <c r="M127" s="9">
        <f t="shared" si="42"/>
        <v>36.4682957019364</v>
      </c>
      <c r="N127" s="47">
        <f>Info!$C$6*M127/Info!$C$4</f>
        <v>18.786697785846023</v>
      </c>
      <c r="O127" s="49" t="str">
        <f t="shared" si="37"/>
        <v>18h47</v>
      </c>
      <c r="P127" s="9">
        <f t="shared" si="38"/>
        <v>38.53664875824692</v>
      </c>
      <c r="Q127" s="47">
        <f>Info!$C$6*P127/Info!$C$4</f>
        <v>19.852212996672655</v>
      </c>
      <c r="R127" s="49" t="str">
        <f t="shared" si="39"/>
        <v>19h51</v>
      </c>
      <c r="S127" s="9">
        <f t="shared" si="34"/>
        <v>34.24154027718932</v>
      </c>
      <c r="T127" s="47">
        <f>Info!$C$6*S127/Info!$C$4</f>
        <v>17.639581354915713</v>
      </c>
    </row>
    <row r="128" spans="3:20" ht="12.75">
      <c r="C128" t="s">
        <v>154</v>
      </c>
      <c r="D128" s="8">
        <v>28</v>
      </c>
      <c r="E128" s="8">
        <v>41</v>
      </c>
      <c r="G128" s="9">
        <f t="shared" si="40"/>
        <v>35.828149534535996</v>
      </c>
      <c r="H128" s="47">
        <f>Info!$C$6*G128/Info!$C$4</f>
        <v>18.45692551779127</v>
      </c>
      <c r="I128" s="49" t="str">
        <f t="shared" si="35"/>
        <v>18h27</v>
      </c>
      <c r="J128" s="9">
        <f t="shared" si="41"/>
        <v>37.124783736376884</v>
      </c>
      <c r="K128" s="47">
        <f>Info!$C$6*J128/Info!$C$4</f>
        <v>19.12488859146688</v>
      </c>
      <c r="L128" s="49" t="str">
        <f t="shared" si="36"/>
        <v>19h7</v>
      </c>
      <c r="M128" s="9">
        <f t="shared" si="42"/>
        <v>37.87817782917155</v>
      </c>
      <c r="N128" s="47">
        <f>Info!$C$6*M128/Info!$C$4</f>
        <v>19.513000699876255</v>
      </c>
      <c r="O128" s="49" t="str">
        <f t="shared" si="37"/>
        <v>19h30</v>
      </c>
      <c r="P128" s="9">
        <f t="shared" si="38"/>
        <v>39.948684188300895</v>
      </c>
      <c r="Q128" s="47">
        <f>Info!$C$6*P128/Info!$C$4</f>
        <v>20.579625187912583</v>
      </c>
      <c r="R128" s="49" t="str">
        <f t="shared" si="39"/>
        <v>20h34</v>
      </c>
      <c r="S128" s="9">
        <f t="shared" si="34"/>
        <v>35.655446902326915</v>
      </c>
      <c r="T128" s="47">
        <f>Info!$C$6*S128/Info!$C$4</f>
        <v>18.36795749513811</v>
      </c>
    </row>
    <row r="129" spans="1:20" ht="12.75">
      <c r="A129">
        <v>34</v>
      </c>
      <c r="B129" s="51" t="s">
        <v>155</v>
      </c>
      <c r="C129" t="s">
        <v>156</v>
      </c>
      <c r="D129" s="8">
        <v>38</v>
      </c>
      <c r="E129" s="8">
        <v>57</v>
      </c>
      <c r="G129" s="9">
        <f t="shared" si="40"/>
        <v>17.278820596099706</v>
      </c>
      <c r="H129" s="47">
        <f>Info!$C$6*G129/Info!$C$4</f>
        <v>8.90121061011197</v>
      </c>
      <c r="I129" s="49" t="str">
        <f t="shared" si="35"/>
        <v>8h54</v>
      </c>
      <c r="J129" s="9">
        <f t="shared" si="41"/>
        <v>18.804493814764857</v>
      </c>
      <c r="K129" s="47">
        <f>Info!$C$6*J129/Info!$C$4</f>
        <v>9.68716348033341</v>
      </c>
      <c r="L129" s="49" t="str">
        <f t="shared" si="36"/>
        <v>9h41</v>
      </c>
      <c r="M129" s="9">
        <f t="shared" si="42"/>
        <v>19.439088914585774</v>
      </c>
      <c r="N129" s="47">
        <f>Info!$C$6*M129/Info!$C$4</f>
        <v>10.014076107513885</v>
      </c>
      <c r="O129" s="49" t="str">
        <f t="shared" si="37"/>
        <v>10h0</v>
      </c>
      <c r="P129" s="9">
        <f t="shared" si="38"/>
        <v>21.615528128088304</v>
      </c>
      <c r="Q129" s="47">
        <f>Info!$C$6*P129/Info!$C$4</f>
        <v>11.135272065984884</v>
      </c>
      <c r="R129" s="49" t="str">
        <f t="shared" si="39"/>
        <v>11h8</v>
      </c>
      <c r="S129" s="9">
        <f t="shared" si="34"/>
        <v>18</v>
      </c>
      <c r="T129" s="47">
        <f>Info!$C$6*S129/Info!$C$4</f>
        <v>9.272727272727273</v>
      </c>
    </row>
    <row r="130" spans="3:20" ht="12.75">
      <c r="C130" t="s">
        <v>157</v>
      </c>
      <c r="D130" s="8">
        <v>31</v>
      </c>
      <c r="E130" s="8">
        <v>68</v>
      </c>
      <c r="G130" s="9">
        <f t="shared" si="40"/>
        <v>20</v>
      </c>
      <c r="H130" s="47">
        <f>Info!$C$6*G130/Info!$C$4</f>
        <v>10.303030303030303</v>
      </c>
      <c r="I130" s="49" t="str">
        <f t="shared" si="35"/>
        <v>10h18</v>
      </c>
      <c r="J130" s="9">
        <f t="shared" si="41"/>
        <v>22</v>
      </c>
      <c r="K130" s="47">
        <f>Info!$C$6*J130/Info!$C$4</f>
        <v>11.333333333333334</v>
      </c>
      <c r="L130" s="49" t="str">
        <f t="shared" si="36"/>
        <v>11h20</v>
      </c>
      <c r="M130" s="9">
        <f t="shared" si="42"/>
        <v>22.02379604162864</v>
      </c>
      <c r="N130" s="47">
        <f>Info!$C$6*M130/Info!$C$4</f>
        <v>11.345591900232936</v>
      </c>
      <c r="O130" s="49" t="str">
        <f t="shared" si="37"/>
        <v>11h20</v>
      </c>
      <c r="P130" s="9">
        <f t="shared" si="38"/>
        <v>24.08679276123039</v>
      </c>
      <c r="Q130" s="47">
        <f>Info!$C$6*P130/Info!$C$4</f>
        <v>12.408347786088385</v>
      </c>
      <c r="R130" s="49" t="str">
        <f t="shared" si="39"/>
        <v>12h24</v>
      </c>
      <c r="S130" s="9">
        <f t="shared" si="34"/>
        <v>23.20360331117452</v>
      </c>
      <c r="T130" s="47">
        <f>Info!$C$6*S130/Info!$C$4</f>
        <v>11.953371402726267</v>
      </c>
    </row>
    <row r="131" spans="1:20" ht="12.75">
      <c r="A131">
        <v>35</v>
      </c>
      <c r="B131" s="51" t="s">
        <v>158</v>
      </c>
      <c r="C131" s="52" t="s">
        <v>159</v>
      </c>
      <c r="D131" s="8">
        <v>35</v>
      </c>
      <c r="E131" s="8">
        <v>60</v>
      </c>
      <c r="G131" s="9">
        <f aca="true" t="shared" si="43" ref="G131:G141">1+SQRT(($G$6-D131)*($G$6-D131)+($H$6-E131)*($H$6-E131))</f>
        <v>18</v>
      </c>
      <c r="H131" s="47">
        <f>Info!$C$6*G131/Info!$C$4</f>
        <v>9.272727272727273</v>
      </c>
      <c r="I131" s="49" t="str">
        <f t="shared" si="35"/>
        <v>9h16</v>
      </c>
      <c r="J131" s="9">
        <f aca="true" t="shared" si="44" ref="J131:J141">1+SQRT(($J$6-D131)*($J$6-D131)+($K$6-E131)*($K$6-E131))</f>
        <v>19.788294228055936</v>
      </c>
      <c r="K131" s="47">
        <f>Info!$C$6*J131/Info!$C$4</f>
        <v>10.193969753846996</v>
      </c>
      <c r="L131" s="49" t="str">
        <f t="shared" si="36"/>
        <v>10h11</v>
      </c>
      <c r="M131" s="9">
        <f aca="true" t="shared" si="45" ref="M131:M141">1+SQRT(($M$6-D131)*($M$6-D131)+($N$6-E131)*($N$6-E131))</f>
        <v>20.235384061671343</v>
      </c>
      <c r="N131" s="47">
        <f>Info!$C$6*M131/Info!$C$4</f>
        <v>10.424288759042813</v>
      </c>
      <c r="O131" s="49" t="str">
        <f t="shared" si="37"/>
        <v>10h25</v>
      </c>
      <c r="P131" s="9">
        <f aca="true" t="shared" si="46" ref="P131:P141">1+SQRT(($P$6-D131)*($P$6-D131)+($Q$6-E131)*($Q$6-E131))</f>
        <v>22.470910553583888</v>
      </c>
      <c r="Q131" s="47">
        <f>Info!$C$6*P131/Info!$C$4</f>
        <v>11.575923618512913</v>
      </c>
      <c r="R131" s="49" t="str">
        <f t="shared" si="39"/>
        <v>11h34</v>
      </c>
      <c r="S131" s="9">
        <f aca="true" t="shared" si="47" ref="S131:S141">1+SQRT(($S$6-D131)*($S$6-D131)+($T$6-E131)*($T$6-E131))</f>
        <v>19.681541692269406</v>
      </c>
      <c r="T131" s="47">
        <f>Info!$C$6*S131/Info!$C$4</f>
        <v>10.1389760232903</v>
      </c>
    </row>
    <row r="132" spans="2:20" ht="12.75">
      <c r="B132" s="51"/>
      <c r="C132" s="52" t="s">
        <v>160</v>
      </c>
      <c r="D132" s="8">
        <v>34</v>
      </c>
      <c r="E132" s="8">
        <v>60</v>
      </c>
      <c r="G132" s="9">
        <f t="shared" si="43"/>
        <v>18.88854381999832</v>
      </c>
      <c r="H132" s="47">
        <f>Info!$C$6*G132/Info!$C$4</f>
        <v>9.73046196787792</v>
      </c>
      <c r="I132" s="49" t="str">
        <f t="shared" si="35"/>
        <v>9h43</v>
      </c>
      <c r="J132" s="9">
        <f t="shared" si="44"/>
        <v>20.697715603592208</v>
      </c>
      <c r="K132" s="47">
        <f>Info!$C$6*J132/Info!$C$4</f>
        <v>10.662459553365682</v>
      </c>
      <c r="L132" s="49" t="str">
        <f t="shared" si="36"/>
        <v>10h39</v>
      </c>
      <c r="M132" s="9">
        <f t="shared" si="45"/>
        <v>21.12461179749811</v>
      </c>
      <c r="N132" s="47">
        <f>Info!$C$6*M132/Info!$C$4</f>
        <v>10.882375774468724</v>
      </c>
      <c r="O132" s="49" t="str">
        <f t="shared" si="37"/>
        <v>10h52</v>
      </c>
      <c r="P132" s="9">
        <f t="shared" si="46"/>
        <v>23.360679774997898</v>
      </c>
      <c r="Q132" s="47">
        <f>Info!$C$6*P132/Info!$C$4</f>
        <v>12.034289581059523</v>
      </c>
      <c r="R132" s="49" t="str">
        <f t="shared" si="39"/>
        <v>12h2</v>
      </c>
      <c r="S132" s="9">
        <f t="shared" si="47"/>
        <v>20.6468827043885</v>
      </c>
      <c r="T132" s="47">
        <f>Info!$C$6*S132/Info!$C$4</f>
        <v>10.636272908321347</v>
      </c>
    </row>
    <row r="133" spans="2:20" ht="12.75">
      <c r="B133" s="52"/>
      <c r="C133" s="52" t="s">
        <v>161</v>
      </c>
      <c r="D133" s="8">
        <v>35</v>
      </c>
      <c r="E133" s="8">
        <v>59</v>
      </c>
      <c r="G133" s="9">
        <f t="shared" si="43"/>
        <v>18.4928556845359</v>
      </c>
      <c r="H133" s="47">
        <f>Info!$C$6*G133/Info!$C$4</f>
        <v>9.52662262536698</v>
      </c>
      <c r="I133" s="49" t="str">
        <f t="shared" si="35"/>
        <v>9h31</v>
      </c>
      <c r="J133" s="9">
        <f t="shared" si="44"/>
        <v>20.235384061671343</v>
      </c>
      <c r="K133" s="47">
        <f>Info!$C$6*J133/Info!$C$4</f>
        <v>10.424288759042813</v>
      </c>
      <c r="L133" s="49" t="str">
        <f t="shared" si="36"/>
        <v>10h25</v>
      </c>
      <c r="M133" s="9">
        <f t="shared" si="45"/>
        <v>20.72308292331602</v>
      </c>
      <c r="N133" s="47">
        <f>Info!$C$6*M133/Info!$C$4</f>
        <v>10.675527566556738</v>
      </c>
      <c r="O133" s="49" t="str">
        <f t="shared" si="37"/>
        <v>10h40</v>
      </c>
      <c r="P133" s="9">
        <f t="shared" si="46"/>
        <v>22.95449840010015</v>
      </c>
      <c r="Q133" s="47">
        <f>Info!$C$6*P133/Info!$C$4</f>
        <v>11.825044630354622</v>
      </c>
      <c r="R133" s="49" t="str">
        <f t="shared" si="39"/>
        <v>11h49</v>
      </c>
      <c r="S133" s="9">
        <f t="shared" si="47"/>
        <v>19.973665961010276</v>
      </c>
      <c r="T133" s="47">
        <f>Info!$C$6*S133/Info!$C$4</f>
        <v>10.289464282944689</v>
      </c>
    </row>
    <row r="134" spans="1:20" ht="12.75">
      <c r="A134">
        <v>36</v>
      </c>
      <c r="B134" s="51" t="s">
        <v>162</v>
      </c>
      <c r="C134" s="52" t="s">
        <v>163</v>
      </c>
      <c r="D134" s="8">
        <v>25</v>
      </c>
      <c r="E134" s="8">
        <v>65</v>
      </c>
      <c r="G134" s="9">
        <f>1+SQRT(($G$6-D134)*($G$6-D134)+($H$6-E134)*($H$6-E134))</f>
        <v>26.179356624028344</v>
      </c>
      <c r="H134" s="47">
        <f>Info!$C$6*G134/Info!$C$4</f>
        <v>13.486335230560057</v>
      </c>
      <c r="I134" s="49" t="str">
        <f t="shared" si="35"/>
        <v>13h29</v>
      </c>
      <c r="J134" s="9">
        <f>1+SQRT(($J$6-D134)*($J$6-D134)+($K$6-E134)*($K$6-E134))</f>
        <v>28.16615541441225</v>
      </c>
      <c r="K134" s="47">
        <f>Info!$C$6*J134/Info!$C$4</f>
        <v>14.509837637727522</v>
      </c>
      <c r="L134" s="49" t="str">
        <f t="shared" si="36"/>
        <v>14h30</v>
      </c>
      <c r="M134" s="9">
        <f>1+SQRT(($M$6-D134)*($M$6-D134)+($N$6-E134)*($N$6-E134))</f>
        <v>28.294688127912362</v>
      </c>
      <c r="N134" s="47">
        <f>Info!$C$6*M134/Info!$C$4</f>
        <v>14.576051459833641</v>
      </c>
      <c r="O134" s="49" t="str">
        <f t="shared" si="37"/>
        <v>14h34</v>
      </c>
      <c r="P134" s="9">
        <f>1+SQRT(($P$6-D134)*($P$6-D134)+($Q$6-E134)*($Q$6-E134))</f>
        <v>30.427877939124322</v>
      </c>
      <c r="Q134" s="47">
        <f>Info!$C$6*P134/Info!$C$4</f>
        <v>15.674967423185256</v>
      </c>
      <c r="R134" s="49" t="str">
        <f t="shared" si="39"/>
        <v>15h40</v>
      </c>
      <c r="S134" s="9">
        <f t="shared" si="47"/>
        <v>29</v>
      </c>
      <c r="T134" s="47">
        <f>Info!$C$6*S134/Info!$C$4</f>
        <v>14.93939393939394</v>
      </c>
    </row>
    <row r="135" spans="2:20" ht="12.75">
      <c r="B135" s="53"/>
      <c r="C135" s="52" t="s">
        <v>164</v>
      </c>
      <c r="D135" s="8">
        <v>26</v>
      </c>
      <c r="E135" s="8">
        <v>64</v>
      </c>
      <c r="G135" s="9">
        <f>1+SQRT(($G$6-D135)*($G$6-D135)+($H$6-E135)*($H$6-E135))</f>
        <v>25.331050121192877</v>
      </c>
      <c r="H135" s="47">
        <f>Info!$C$6*G135/Info!$C$4</f>
        <v>13.049328850311483</v>
      </c>
      <c r="I135" s="49" t="str">
        <f t="shared" si="35"/>
        <v>13h2</v>
      </c>
      <c r="J135" s="9">
        <f>1+SQRT(($J$6-D135)*($J$6-D135)+($K$6-E135)*($K$6-E135))</f>
        <v>27.30589287593181</v>
      </c>
      <c r="K135" s="47">
        <f>Info!$C$6*J135/Info!$C$4</f>
        <v>14.066672087601235</v>
      </c>
      <c r="L135" s="49" t="str">
        <f t="shared" si="36"/>
        <v>14h4</v>
      </c>
      <c r="M135" s="9">
        <f>1+SQRT(($M$6-D135)*($M$6-D135)+($N$6-E135)*($N$6-E135))</f>
        <v>27.476404589747453</v>
      </c>
      <c r="N135" s="47">
        <f>Info!$C$6*M135/Info!$C$4</f>
        <v>14.154511455324446</v>
      </c>
      <c r="O135" s="49" t="str">
        <f t="shared" si="37"/>
        <v>14h9</v>
      </c>
      <c r="P135" s="9">
        <f>1+SQRT(($P$6-D135)*($P$6-D135)+($Q$6-E135)*($Q$6-E135))</f>
        <v>29.635642126552707</v>
      </c>
      <c r="Q135" s="47">
        <f>Info!$C$6*P135/Info!$C$4</f>
        <v>15.266845943981696</v>
      </c>
      <c r="R135" s="49" t="str">
        <f t="shared" si="39"/>
        <v>15h16</v>
      </c>
      <c r="S135" s="9">
        <f t="shared" si="47"/>
        <v>28.018512172212592</v>
      </c>
      <c r="T135" s="47">
        <f>Info!$C$6*S135/Info!$C$4</f>
        <v>14.433778997806487</v>
      </c>
    </row>
    <row r="136" spans="2:20" ht="12.75">
      <c r="B136" s="54"/>
      <c r="C136" s="52" t="s">
        <v>165</v>
      </c>
      <c r="D136" s="8">
        <v>26</v>
      </c>
      <c r="E136" s="8">
        <v>65</v>
      </c>
      <c r="G136" s="9">
        <f>1+SQRT(($G$6-D136)*($G$6-D136)+($H$6-E136)*($H$6-E136))</f>
        <v>25.186773244895647</v>
      </c>
      <c r="H136" s="47">
        <f>Info!$C$6*G136/Info!$C$4</f>
        <v>12.975004398885638</v>
      </c>
      <c r="I136" s="49" t="str">
        <f t="shared" si="35"/>
        <v>12h58</v>
      </c>
      <c r="J136" s="9">
        <f>1+SQRT(($J$6-D136)*($J$6-D136)+($K$6-E136)*($K$6-E136))</f>
        <v>27.1725046566048</v>
      </c>
      <c r="K136" s="47">
        <f>Info!$C$6*J136/Info!$C$4</f>
        <v>13.997956944311564</v>
      </c>
      <c r="L136" s="49" t="str">
        <f t="shared" si="36"/>
        <v>13h59</v>
      </c>
      <c r="M136" s="9">
        <f>1+SQRT(($M$6-D136)*($M$6-D136)+($N$6-E136)*($N$6-E136))</f>
        <v>27.30589287593181</v>
      </c>
      <c r="N136" s="47">
        <f>Info!$C$6*M136/Info!$C$4</f>
        <v>14.066672087601235</v>
      </c>
      <c r="O136" s="49" t="str">
        <f t="shared" si="37"/>
        <v>14h4</v>
      </c>
      <c r="P136" s="9">
        <f>1+SQRT(($P$6-D136)*($P$6-D136)+($Q$6-E136)*($Q$6-E136))</f>
        <v>29.442925306655784</v>
      </c>
      <c r="Q136" s="47">
        <f>Info!$C$6*P136/Info!$C$4</f>
        <v>15.167567582216616</v>
      </c>
      <c r="R136" s="49" t="str">
        <f t="shared" si="39"/>
        <v>15h10</v>
      </c>
      <c r="S136" s="9">
        <f t="shared" si="47"/>
        <v>28</v>
      </c>
      <c r="T136" s="47">
        <f>Info!$C$6*S136/Info!$C$4</f>
        <v>14.424242424242424</v>
      </c>
    </row>
    <row r="137" spans="2:20" ht="12.75">
      <c r="B137" s="54"/>
      <c r="C137" s="52" t="s">
        <v>166</v>
      </c>
      <c r="D137" s="8">
        <v>26</v>
      </c>
      <c r="E137" s="8">
        <v>65</v>
      </c>
      <c r="G137" s="9">
        <f>1+SQRT(($G$6-D137)*($G$6-D137)+($H$6-E137)*($H$6-E137))</f>
        <v>25.186773244895647</v>
      </c>
      <c r="H137" s="47">
        <f>Info!$C$6*G137/Info!$C$4</f>
        <v>12.975004398885638</v>
      </c>
      <c r="I137" s="49" t="str">
        <f t="shared" si="35"/>
        <v>12h58</v>
      </c>
      <c r="J137" s="9">
        <f>1+SQRT(($J$6-D137)*($J$6-D137)+($K$6-E137)*($K$6-E137))</f>
        <v>27.1725046566048</v>
      </c>
      <c r="K137" s="47">
        <f>Info!$C$6*J137/Info!$C$4</f>
        <v>13.997956944311564</v>
      </c>
      <c r="L137" s="49" t="str">
        <f t="shared" si="36"/>
        <v>13h59</v>
      </c>
      <c r="M137" s="9">
        <f>1+SQRT(($M$6-D137)*($M$6-D137)+($N$6-E137)*($N$6-E137))</f>
        <v>27.30589287593181</v>
      </c>
      <c r="N137" s="47">
        <f>Info!$C$6*M137/Info!$C$4</f>
        <v>14.066672087601235</v>
      </c>
      <c r="O137" s="49" t="str">
        <f t="shared" si="37"/>
        <v>14h4</v>
      </c>
      <c r="P137" s="9">
        <f>1+SQRT(($P$6-D137)*($P$6-D137)+($Q$6-E137)*($Q$6-E137))</f>
        <v>29.442925306655784</v>
      </c>
      <c r="Q137" s="47">
        <f>Info!$C$6*P137/Info!$C$4</f>
        <v>15.167567582216616</v>
      </c>
      <c r="R137" s="49" t="str">
        <f t="shared" si="39"/>
        <v>15h10</v>
      </c>
      <c r="S137" s="9">
        <f t="shared" si="47"/>
        <v>28</v>
      </c>
      <c r="T137" s="47">
        <f>Info!$C$6*S137/Info!$C$4</f>
        <v>14.424242424242424</v>
      </c>
    </row>
    <row r="138" spans="1:20" ht="12.75">
      <c r="A138">
        <v>37</v>
      </c>
      <c r="B138" s="55" t="s">
        <v>167</v>
      </c>
      <c r="C138" t="s">
        <v>168</v>
      </c>
      <c r="D138" s="8">
        <v>21</v>
      </c>
      <c r="E138" s="8">
        <v>45</v>
      </c>
      <c r="G138" s="9">
        <f>1+SQRT(($G$6-D138)*($G$6-D138)+($H$6-E138)*($H$6-E138))</f>
        <v>38.013511046643494</v>
      </c>
      <c r="H138" s="47">
        <f>Info!$C$6*G138/Info!$C$4</f>
        <v>19.582717811907255</v>
      </c>
      <c r="I138" s="49" t="str">
        <f t="shared" si="35"/>
        <v>19h34</v>
      </c>
      <c r="J138" s="9">
        <f>1+SQRT(($J$6-D138)*($J$6-D138)+($K$6-E138)*($K$6-E138))</f>
        <v>39.600518131237564</v>
      </c>
      <c r="K138" s="47">
        <f>Info!$C$6*J138/Info!$C$4</f>
        <v>20.40026691609208</v>
      </c>
      <c r="L138" s="49" t="str">
        <f t="shared" si="36"/>
        <v>20h24</v>
      </c>
      <c r="M138" s="9">
        <f>1+SQRT(($M$6-D138)*($M$6-D138)+($N$6-E138)*($N$6-E138))</f>
        <v>40.20459156782532</v>
      </c>
      <c r="N138" s="47">
        <f>Info!$C$6*M138/Info!$C$4</f>
        <v>20.711456262213044</v>
      </c>
      <c r="O138" s="49" t="str">
        <f t="shared" si="37"/>
        <v>20h42</v>
      </c>
      <c r="P138" s="9">
        <f>1+SQRT(($P$6-D138)*($P$6-D138)+($Q$6-E138)*($Q$6-E138))</f>
        <v>42.400483088968905</v>
      </c>
      <c r="Q138" s="47">
        <f>Info!$C$6*P138/Info!$C$4</f>
        <v>21.84267310643853</v>
      </c>
      <c r="R138" s="49" t="str">
        <f t="shared" si="39"/>
        <v>21h50</v>
      </c>
      <c r="S138" s="9">
        <f t="shared" si="47"/>
        <v>38.73592452822641</v>
      </c>
      <c r="T138" s="47">
        <f>Info!$C$6*S138/Info!$C$4</f>
        <v>19.954870211510578</v>
      </c>
    </row>
    <row r="139" spans="2:20" ht="12.75">
      <c r="B139" s="54"/>
      <c r="C139" t="s">
        <v>169</v>
      </c>
      <c r="D139" s="8">
        <v>20</v>
      </c>
      <c r="E139" s="8">
        <v>45</v>
      </c>
      <c r="G139" s="9">
        <f t="shared" si="43"/>
        <v>38.8021163428716</v>
      </c>
      <c r="H139" s="47">
        <f>Info!$C$6*G139/Info!$C$4</f>
        <v>19.988969025115672</v>
      </c>
      <c r="I139" s="49" t="str">
        <f t="shared" si="35"/>
        <v>19h59</v>
      </c>
      <c r="J139" s="9">
        <f t="shared" si="44"/>
        <v>40.408120990476064</v>
      </c>
      <c r="K139" s="47">
        <f>Info!$C$6*J139/Info!$C$4</f>
        <v>20.816304752669488</v>
      </c>
      <c r="L139" s="49" t="str">
        <f t="shared" si="36"/>
        <v>20h48</v>
      </c>
      <c r="M139" s="9">
        <f t="shared" si="45"/>
        <v>41</v>
      </c>
      <c r="N139" s="47">
        <f>Info!$C$6*M139/Info!$C$4</f>
        <v>21.12121212121212</v>
      </c>
      <c r="O139" s="49" t="str">
        <f t="shared" si="37"/>
        <v>21h7</v>
      </c>
      <c r="P139" s="9">
        <f t="shared" si="46"/>
        <v>43.20189569201838</v>
      </c>
      <c r="Q139" s="47">
        <f>Info!$C$6*P139/Info!$C$4</f>
        <v>22.255522023160985</v>
      </c>
      <c r="R139" s="49" t="str">
        <f t="shared" si="39"/>
        <v>22h15</v>
      </c>
      <c r="S139" s="9">
        <f t="shared" si="47"/>
        <v>39.58756276314948</v>
      </c>
      <c r="T139" s="47">
        <f>Info!$C$6*S139/Info!$C$4</f>
        <v>20.393592938592153</v>
      </c>
    </row>
    <row r="140" spans="2:20" ht="12.75">
      <c r="B140" s="54"/>
      <c r="C140" t="s">
        <v>170</v>
      </c>
      <c r="D140" s="8">
        <v>20</v>
      </c>
      <c r="E140" s="8">
        <v>44</v>
      </c>
      <c r="G140" s="9">
        <f t="shared" si="43"/>
        <v>39.41874542459709</v>
      </c>
      <c r="H140" s="47">
        <f>Info!$C$6*G140/Info!$C$4</f>
        <v>20.306626430853047</v>
      </c>
      <c r="I140" s="49" t="str">
        <f t="shared" si="35"/>
        <v>20h18</v>
      </c>
      <c r="J140" s="9">
        <f t="shared" si="44"/>
        <v>41</v>
      </c>
      <c r="K140" s="47">
        <f>Info!$C$6*J140/Info!$C$4</f>
        <v>21.12121212121212</v>
      </c>
      <c r="L140" s="49" t="str">
        <f t="shared" si="36"/>
        <v>21h7</v>
      </c>
      <c r="M140" s="9">
        <f t="shared" si="45"/>
        <v>41.607881008493905</v>
      </c>
      <c r="N140" s="47">
        <f>Info!$C$6*M140/Info!$C$4</f>
        <v>21.43436294376959</v>
      </c>
      <c r="O140" s="49" t="str">
        <f t="shared" si="37"/>
        <v>21h26</v>
      </c>
      <c r="P140" s="9">
        <f t="shared" si="46"/>
        <v>43.80186911806539</v>
      </c>
      <c r="Q140" s="47">
        <f>Info!$C$6*P140/Info!$C$4</f>
        <v>22.564599242639748</v>
      </c>
      <c r="R140" s="49" t="str">
        <f t="shared" si="39"/>
        <v>22h33</v>
      </c>
      <c r="S140" s="9">
        <f t="shared" si="47"/>
        <v>40.11521443121589</v>
      </c>
      <c r="T140" s="47">
        <f>Info!$C$6*S140/Info!$C$4</f>
        <v>20.665413494868794</v>
      </c>
    </row>
    <row r="141" spans="3:20" ht="12.75">
      <c r="C141" t="s">
        <v>171</v>
      </c>
      <c r="D141" s="8">
        <v>22</v>
      </c>
      <c r="E141" s="8">
        <v>46</v>
      </c>
      <c r="G141" s="9">
        <f t="shared" si="43"/>
        <v>36.608987629529715</v>
      </c>
      <c r="H141" s="47">
        <f>Info!$C$6*G141/Info!$C$4</f>
        <v>18.859175445515305</v>
      </c>
      <c r="I141" s="49" t="str">
        <f t="shared" si="35"/>
        <v>18h51</v>
      </c>
      <c r="J141" s="9">
        <f t="shared" si="44"/>
        <v>38.20215047547655</v>
      </c>
      <c r="K141" s="47">
        <f>Info!$C$6*J141/Info!$C$4</f>
        <v>19.67989569948792</v>
      </c>
      <c r="L141" s="49" t="str">
        <f t="shared" si="36"/>
        <v>19h40</v>
      </c>
      <c r="M141" s="9">
        <f t="shared" si="45"/>
        <v>38.8021163428716</v>
      </c>
      <c r="N141" s="47">
        <f>Info!$C$6*M141/Info!$C$4</f>
        <v>19.988969025115672</v>
      </c>
      <c r="O141" s="49" t="str">
        <f t="shared" si="37"/>
        <v>19h59</v>
      </c>
      <c r="P141" s="9">
        <f t="shared" si="46"/>
        <v>41</v>
      </c>
      <c r="Q141" s="47">
        <f>Info!$C$6*P141/Info!$C$4</f>
        <v>21.12121212121212</v>
      </c>
      <c r="R141" s="49" t="str">
        <f t="shared" si="39"/>
        <v>21h7</v>
      </c>
      <c r="S141" s="9">
        <f t="shared" si="47"/>
        <v>37.359317925395686</v>
      </c>
      <c r="T141" s="47">
        <f>Info!$C$6*S141/Info!$C$4</f>
        <v>19.245709234294747</v>
      </c>
    </row>
    <row r="142" spans="1:20" ht="12.75">
      <c r="A142">
        <v>38</v>
      </c>
      <c r="B142" s="51" t="s">
        <v>172</v>
      </c>
      <c r="C142" s="52" t="s">
        <v>173</v>
      </c>
      <c r="D142" s="56">
        <v>42</v>
      </c>
      <c r="E142" s="8">
        <v>48</v>
      </c>
      <c r="G142" s="9">
        <f t="shared" si="40"/>
        <v>22.540659228538015</v>
      </c>
      <c r="H142" s="47">
        <f>Info!$C$6*G142/Info!$C$4</f>
        <v>11.61185475409534</v>
      </c>
      <c r="I142" s="49" t="str">
        <f t="shared" si="35"/>
        <v>11h36</v>
      </c>
      <c r="J142" s="9">
        <f t="shared" si="41"/>
        <v>23.360679774997898</v>
      </c>
      <c r="K142" s="47">
        <f>Info!$C$6*J142/Info!$C$4</f>
        <v>12.034289581059523</v>
      </c>
      <c r="L142" s="49" t="str">
        <f t="shared" si="36"/>
        <v>12h2</v>
      </c>
      <c r="M142" s="9">
        <f t="shared" si="42"/>
        <v>24.259406699226016</v>
      </c>
      <c r="N142" s="47">
        <f>Info!$C$6*M142/Info!$C$4</f>
        <v>12.4972701177831</v>
      </c>
      <c r="O142" s="49" t="str">
        <f t="shared" si="37"/>
        <v>12h29</v>
      </c>
      <c r="P142" s="9">
        <f t="shared" si="38"/>
        <v>26.059928172283335</v>
      </c>
      <c r="Q142" s="47">
        <f>Info!$C$6*P142/Info!$C$4</f>
        <v>13.424811482691414</v>
      </c>
      <c r="R142" s="49" t="str">
        <f t="shared" si="39"/>
        <v>13h25</v>
      </c>
      <c r="S142" s="9">
        <f t="shared" si="34"/>
        <v>21.248456731316587</v>
      </c>
      <c r="T142" s="47">
        <f>Info!$C$6*S142/Info!$C$4</f>
        <v>10.94617467976915</v>
      </c>
    </row>
    <row r="143" spans="2:20" ht="12.75">
      <c r="B143" s="53"/>
      <c r="C143" s="52" t="s">
        <v>174</v>
      </c>
      <c r="D143" s="56">
        <v>41</v>
      </c>
      <c r="E143" s="8">
        <v>47</v>
      </c>
      <c r="G143" s="9">
        <f aca="true" t="shared" si="48" ref="G143:G148">1+SQRT(($G$6-D143)*($G$6-D143)+($H$6-E143)*($H$6-E143))</f>
        <v>23.847319317591726</v>
      </c>
      <c r="H143" s="47">
        <f>Info!$C$6*G143/Info!$C$4</f>
        <v>12.284982678759373</v>
      </c>
      <c r="I143" s="49" t="str">
        <f t="shared" si="35"/>
        <v>12h17</v>
      </c>
      <c r="J143" s="9">
        <f aca="true" t="shared" si="49" ref="J143:J148">1+SQRT(($J$6-D143)*($J$6-D143)+($K$6-E143)*($K$6-E143))</f>
        <v>24.706539182259394</v>
      </c>
      <c r="K143" s="47">
        <f>Info!$C$6*J143/Info!$C$4</f>
        <v>12.727611093891204</v>
      </c>
      <c r="L143" s="49" t="str">
        <f t="shared" si="36"/>
        <v>12h43</v>
      </c>
      <c r="M143" s="9">
        <f aca="true" t="shared" si="50" ref="M143:M148">1+SQRT(($M$6-D143)*($M$6-D143)+($N$6-E143)*($N$6-E143))</f>
        <v>25.596747752497688</v>
      </c>
      <c r="N143" s="47">
        <f>Info!$C$6*M143/Info!$C$4</f>
        <v>13.186203387650323</v>
      </c>
      <c r="O143" s="49" t="str">
        <f t="shared" si="37"/>
        <v>13h11</v>
      </c>
      <c r="P143" s="9">
        <f aca="true" t="shared" si="51" ref="P143:P148">1+SQRT(($P$6-D143)*($P$6-D143)+($Q$6-E143)*($Q$6-E143))</f>
        <v>27.419689627245813</v>
      </c>
      <c r="Q143" s="47">
        <f>Info!$C$6*P143/Info!$C$4</f>
        <v>14.125294656459964</v>
      </c>
      <c r="R143" s="49" t="str">
        <f t="shared" si="39"/>
        <v>14h7</v>
      </c>
      <c r="S143" s="9">
        <f aca="true" t="shared" si="52" ref="S143:S148">1+SQRT(($S$6-D143)*($S$6-D143)+($T$6-E143)*($T$6-E143))</f>
        <v>22.633307652783937</v>
      </c>
      <c r="T143" s="47">
        <f>Info!$C$6*S143/Info!$C$4</f>
        <v>11.659582730222027</v>
      </c>
    </row>
    <row r="144" spans="2:20" ht="12.75">
      <c r="B144" s="53"/>
      <c r="C144" s="52" t="s">
        <v>134</v>
      </c>
      <c r="D144" s="56">
        <v>38</v>
      </c>
      <c r="E144" s="8">
        <v>48</v>
      </c>
      <c r="G144" s="9">
        <f t="shared" si="48"/>
        <v>24.323807579381203</v>
      </c>
      <c r="H144" s="47">
        <f>Info!$C$6*G144/Info!$C$4</f>
        <v>12.530446328772134</v>
      </c>
      <c r="I144" s="49" t="str">
        <f t="shared" si="35"/>
        <v>12h31</v>
      </c>
      <c r="J144" s="9">
        <f t="shared" si="49"/>
        <v>25.413111231467404</v>
      </c>
      <c r="K144" s="47">
        <f>Info!$C$6*J144/Info!$C$4</f>
        <v>13.09160275560442</v>
      </c>
      <c r="L144" s="49" t="str">
        <f t="shared" si="36"/>
        <v>13h5</v>
      </c>
      <c r="M144" s="9">
        <f t="shared" si="50"/>
        <v>26.238858928247925</v>
      </c>
      <c r="N144" s="47">
        <f>Info!$C$6*M144/Info!$C$4</f>
        <v>13.516987932733779</v>
      </c>
      <c r="O144" s="49" t="str">
        <f t="shared" si="37"/>
        <v>13h31</v>
      </c>
      <c r="P144" s="9">
        <f t="shared" si="51"/>
        <v>28.202941017470888</v>
      </c>
      <c r="Q144" s="47">
        <f>Info!$C$6*P144/Info!$C$4</f>
        <v>14.528787796878943</v>
      </c>
      <c r="R144" s="49" t="str">
        <f t="shared" si="39"/>
        <v>14h31</v>
      </c>
      <c r="S144" s="9">
        <f t="shared" si="52"/>
        <v>23.67156809750927</v>
      </c>
      <c r="T144" s="47">
        <f>Info!$C$6*S144/Info!$C$4</f>
        <v>12.19444417144417</v>
      </c>
    </row>
    <row r="145" spans="2:20" ht="12.75">
      <c r="B145" s="53"/>
      <c r="C145" s="52" t="s">
        <v>175</v>
      </c>
      <c r="D145" s="56">
        <v>41</v>
      </c>
      <c r="E145" s="8">
        <v>48</v>
      </c>
      <c r="G145" s="9">
        <f t="shared" si="48"/>
        <v>22.93171219946131</v>
      </c>
      <c r="H145" s="47">
        <f>Info!$C$6*G145/Info!$C$4</f>
        <v>11.813306284570977</v>
      </c>
      <c r="I145" s="49" t="str">
        <f t="shared" si="35"/>
        <v>11h48</v>
      </c>
      <c r="J145" s="9">
        <f t="shared" si="49"/>
        <v>23.825424421026653</v>
      </c>
      <c r="K145" s="47">
        <f>Info!$C$6*J145/Info!$C$4</f>
        <v>12.273703489619791</v>
      </c>
      <c r="L145" s="49" t="str">
        <f t="shared" si="36"/>
        <v>12h16</v>
      </c>
      <c r="M145" s="9">
        <f t="shared" si="50"/>
        <v>24.706539182259394</v>
      </c>
      <c r="N145" s="47">
        <f>Info!$C$6*M145/Info!$C$4</f>
        <v>12.727611093891204</v>
      </c>
      <c r="O145" s="49" t="str">
        <f t="shared" si="37"/>
        <v>12h43</v>
      </c>
      <c r="P145" s="9">
        <f t="shared" si="51"/>
        <v>26.553864678361276</v>
      </c>
      <c r="Q145" s="47">
        <f>Info!$C$6*P145/Info!$C$4</f>
        <v>13.679263622186111</v>
      </c>
      <c r="R145" s="49" t="str">
        <f t="shared" si="39"/>
        <v>13h40</v>
      </c>
      <c r="S145" s="9">
        <f t="shared" si="52"/>
        <v>21.808652046684813</v>
      </c>
      <c r="T145" s="47">
        <f>Info!$C$6*S145/Info!$C$4</f>
        <v>11.234760145261873</v>
      </c>
    </row>
    <row r="146" spans="1:20" ht="12.75">
      <c r="A146">
        <v>39</v>
      </c>
      <c r="B146" s="51" t="s">
        <v>176</v>
      </c>
      <c r="C146" t="s">
        <v>177</v>
      </c>
      <c r="D146" s="8">
        <v>76</v>
      </c>
      <c r="E146" s="8">
        <v>52</v>
      </c>
      <c r="G146" s="9">
        <f t="shared" si="48"/>
        <v>31.528675044947494</v>
      </c>
      <c r="H146" s="47">
        <f>Info!$C$6*G146/Info!$C$4</f>
        <v>16.24204472012447</v>
      </c>
      <c r="I146" s="49" t="str">
        <f t="shared" si="35"/>
        <v>16h14</v>
      </c>
      <c r="J146" s="9">
        <f t="shared" si="49"/>
        <v>29.844410203711913</v>
      </c>
      <c r="K146" s="47">
        <f>Info!$C$6*J146/Info!$C$4</f>
        <v>15.37439313524553</v>
      </c>
      <c r="L146" s="49" t="str">
        <f t="shared" si="36"/>
        <v>15h22</v>
      </c>
      <c r="M146" s="9">
        <f t="shared" si="50"/>
        <v>30.410882339705484</v>
      </c>
      <c r="N146" s="47">
        <f>Info!$C$6*M146/Info!$C$4</f>
        <v>15.666212114393733</v>
      </c>
      <c r="O146" s="49" t="str">
        <f t="shared" si="37"/>
        <v>15h39</v>
      </c>
      <c r="P146" s="9">
        <f t="shared" si="51"/>
        <v>29.42534080710379</v>
      </c>
      <c r="Q146" s="47">
        <f>Info!$C$6*P146/Info!$C$4</f>
        <v>15.158508900629226</v>
      </c>
      <c r="R146" s="49" t="str">
        <f t="shared" si="39"/>
        <v>15h9</v>
      </c>
      <c r="S146" s="9">
        <f t="shared" si="52"/>
        <v>27.419689627245813</v>
      </c>
      <c r="T146" s="47">
        <f>Info!$C$6*S146/Info!$C$4</f>
        <v>14.125294656459964</v>
      </c>
    </row>
    <row r="147" spans="2:20" ht="12.75">
      <c r="B147" s="51"/>
      <c r="C147" t="s">
        <v>178</v>
      </c>
      <c r="D147" s="8">
        <v>76</v>
      </c>
      <c r="E147" s="8">
        <v>44</v>
      </c>
      <c r="G147" s="9">
        <f t="shared" si="48"/>
        <v>36.38361202590826</v>
      </c>
      <c r="H147" s="47">
        <f>Info!$C$6*G147/Info!$C$4</f>
        <v>18.743072861831532</v>
      </c>
      <c r="I147" s="49" t="str">
        <f t="shared" si="35"/>
        <v>18h44</v>
      </c>
      <c r="J147" s="9">
        <f t="shared" si="49"/>
        <v>34.94112549695428</v>
      </c>
      <c r="K147" s="47">
        <f>Info!$C$6*J147/Info!$C$4</f>
        <v>17.999973740855236</v>
      </c>
      <c r="L147" s="49" t="str">
        <f t="shared" si="36"/>
        <v>17h59</v>
      </c>
      <c r="M147" s="9">
        <f t="shared" si="50"/>
        <v>35.655446902326915</v>
      </c>
      <c r="N147" s="47">
        <f>Info!$C$6*M147/Info!$C$4</f>
        <v>18.36795749513811</v>
      </c>
      <c r="O147" s="49" t="str">
        <f t="shared" si="37"/>
        <v>18h22</v>
      </c>
      <c r="P147" s="9">
        <f t="shared" si="51"/>
        <v>35.058772731852805</v>
      </c>
      <c r="Q147" s="47">
        <f>Info!$C$6*P147/Info!$C$4</f>
        <v>18.060579892166597</v>
      </c>
      <c r="R147" s="49" t="str">
        <f t="shared" si="39"/>
        <v>18h3</v>
      </c>
      <c r="S147" s="9">
        <f t="shared" si="52"/>
        <v>32.14482300479487</v>
      </c>
      <c r="T147" s="47">
        <f>Info!$C$6*S147/Info!$C$4</f>
        <v>16.559454275197357</v>
      </c>
    </row>
    <row r="148" spans="3:20" ht="12.75">
      <c r="C148" t="s">
        <v>179</v>
      </c>
      <c r="D148" s="8">
        <v>76</v>
      </c>
      <c r="E148" s="8">
        <v>45</v>
      </c>
      <c r="G148" s="9">
        <f t="shared" si="48"/>
        <v>35.713109915419565</v>
      </c>
      <c r="H148" s="47">
        <f>Info!$C$6*G148/Info!$C$4</f>
        <v>18.397662683700986</v>
      </c>
      <c r="I148" s="49" t="str">
        <f t="shared" si="35"/>
        <v>18h23</v>
      </c>
      <c r="J148" s="9">
        <f t="shared" si="49"/>
        <v>34.24154027718932</v>
      </c>
      <c r="K148" s="47">
        <f>Info!$C$6*J148/Info!$C$4</f>
        <v>17.639581354915713</v>
      </c>
      <c r="L148" s="49" t="str">
        <f t="shared" si="36"/>
        <v>17h38</v>
      </c>
      <c r="M148" s="9">
        <f t="shared" si="50"/>
        <v>34.94112549695428</v>
      </c>
      <c r="N148" s="47">
        <f>Info!$C$6*M148/Info!$C$4</f>
        <v>17.999973740855236</v>
      </c>
      <c r="O148" s="49" t="str">
        <f t="shared" si="37"/>
        <v>17h59</v>
      </c>
      <c r="P148" s="9">
        <f t="shared" si="51"/>
        <v>34.301651610693426</v>
      </c>
      <c r="Q148" s="47">
        <f>Info!$C$6*P148/Info!$C$4</f>
        <v>17.670547799448126</v>
      </c>
      <c r="R148" s="49" t="str">
        <f t="shared" si="39"/>
        <v>17h40</v>
      </c>
      <c r="S148" s="9">
        <f t="shared" si="52"/>
        <v>31.479501308256342</v>
      </c>
      <c r="T148" s="47">
        <f>Info!$C$6*S148/Info!$C$4</f>
        <v>16.21671279516236</v>
      </c>
    </row>
    <row r="149" spans="1:20" ht="12.75">
      <c r="A149">
        <v>40</v>
      </c>
      <c r="B149" s="53" t="s">
        <v>180</v>
      </c>
      <c r="C149" s="54" t="s">
        <v>181</v>
      </c>
      <c r="D149" s="8">
        <v>39</v>
      </c>
      <c r="E149" s="8">
        <v>32</v>
      </c>
      <c r="G149" s="9">
        <f t="shared" si="40"/>
        <v>38.64306044943742</v>
      </c>
      <c r="H149" s="47">
        <f>Info!$C$6*G149/Info!$C$4</f>
        <v>19.907031140619274</v>
      </c>
      <c r="I149" s="49" t="str">
        <f t="shared" si="35"/>
        <v>19h54</v>
      </c>
      <c r="J149" s="9">
        <f t="shared" si="41"/>
        <v>39.27531841800928</v>
      </c>
      <c r="K149" s="47">
        <f>Info!$C$6*J149/Info!$C$4</f>
        <v>20.23273979109569</v>
      </c>
      <c r="L149" s="49" t="str">
        <f t="shared" si="36"/>
        <v>20h13</v>
      </c>
      <c r="M149" s="9">
        <f t="shared" si="42"/>
        <v>40.21734310225516</v>
      </c>
      <c r="N149" s="47">
        <f>Info!$C$6*M149/Info!$C$4</f>
        <v>20.718025234495084</v>
      </c>
      <c r="O149" s="49" t="str">
        <f t="shared" si="37"/>
        <v>20h43</v>
      </c>
      <c r="P149" s="9">
        <f t="shared" si="38"/>
        <v>41.85339643163099</v>
      </c>
      <c r="Q149" s="47">
        <f>Info!$C$6*P149/Info!$C$4</f>
        <v>21.560840585991723</v>
      </c>
      <c r="R149" s="49" t="str">
        <f t="shared" si="39"/>
        <v>21h33</v>
      </c>
      <c r="S149" s="9">
        <f t="shared" si="34"/>
        <v>36.84689665786984</v>
      </c>
      <c r="T149" s="47">
        <f>Info!$C$6*S149/Info!$C$4</f>
        <v>18.98173464193295</v>
      </c>
    </row>
    <row r="150" spans="2:20" ht="12.75">
      <c r="B150" s="54" t="s">
        <v>182</v>
      </c>
      <c r="C150" s="54" t="s">
        <v>183</v>
      </c>
      <c r="D150" s="8">
        <v>39</v>
      </c>
      <c r="E150" s="8">
        <v>28</v>
      </c>
      <c r="G150" s="9">
        <f t="shared" si="40"/>
        <v>42.48493702538308</v>
      </c>
      <c r="H150" s="47">
        <f>Info!$C$6*G150/Info!$C$4</f>
        <v>21.8861796797428</v>
      </c>
      <c r="I150" s="49" t="str">
        <f t="shared" si="35"/>
        <v>21h53</v>
      </c>
      <c r="J150" s="9">
        <f t="shared" si="41"/>
        <v>43.05948168962618</v>
      </c>
      <c r="K150" s="47">
        <f>Info!$C$6*J150/Info!$C$4</f>
        <v>22.18215723404985</v>
      </c>
      <c r="L150" s="49" t="str">
        <f t="shared" si="36"/>
        <v>22h10</v>
      </c>
      <c r="M150" s="9">
        <f t="shared" si="42"/>
        <v>44.01162633521314</v>
      </c>
      <c r="N150" s="47">
        <f>Info!$C$6*M150/Info!$C$4</f>
        <v>22.672655990867373</v>
      </c>
      <c r="O150" s="49" t="str">
        <f t="shared" si="37"/>
        <v>22h40</v>
      </c>
      <c r="P150" s="9">
        <f t="shared" si="38"/>
        <v>45.598206241955516</v>
      </c>
      <c r="Q150" s="47">
        <f>Info!$C$6*P150/Info!$C$4</f>
        <v>23.48998503373466</v>
      </c>
      <c r="R150" s="49" t="str">
        <f t="shared" si="39"/>
        <v>23h29</v>
      </c>
      <c r="S150" s="9">
        <f t="shared" si="34"/>
        <v>40.56008088970496</v>
      </c>
      <c r="T150" s="47">
        <f>Info!$C$6*S150/Info!$C$4</f>
        <v>20.89458712499953</v>
      </c>
    </row>
    <row r="151" spans="1:20" ht="12.75">
      <c r="A151">
        <v>41</v>
      </c>
      <c r="B151" s="51" t="s">
        <v>184</v>
      </c>
      <c r="C151" t="s">
        <v>185</v>
      </c>
      <c r="D151" s="8">
        <v>66</v>
      </c>
      <c r="E151" s="8">
        <v>56</v>
      </c>
      <c r="G151" s="9">
        <f t="shared" si="40"/>
        <v>21</v>
      </c>
      <c r="H151" s="47">
        <f>Info!$C$6*G151/Info!$C$4</f>
        <v>10.818181818181818</v>
      </c>
      <c r="I151" s="49" t="str">
        <f t="shared" si="35"/>
        <v>10h49</v>
      </c>
      <c r="J151" s="9">
        <f t="shared" si="41"/>
        <v>19.439088914585774</v>
      </c>
      <c r="K151" s="47">
        <f>Info!$C$6*J151/Info!$C$4</f>
        <v>10.014076107513885</v>
      </c>
      <c r="L151" s="49" t="str">
        <f t="shared" si="36"/>
        <v>10h0</v>
      </c>
      <c r="M151" s="9">
        <f t="shared" si="42"/>
        <v>20.1049731745428</v>
      </c>
      <c r="N151" s="47">
        <f>Info!$C$6*M151/Info!$C$4</f>
        <v>10.35710739294629</v>
      </c>
      <c r="O151" s="49" t="str">
        <f t="shared" si="37"/>
        <v>10h21</v>
      </c>
      <c r="P151" s="9">
        <f t="shared" si="38"/>
        <v>19.439088914585774</v>
      </c>
      <c r="Q151" s="47">
        <f>Info!$C$6*P151/Info!$C$4</f>
        <v>10.014076107513885</v>
      </c>
      <c r="R151" s="49" t="str">
        <f t="shared" si="39"/>
        <v>10h0</v>
      </c>
      <c r="S151" s="9">
        <f aca="true" t="shared" si="53" ref="S151:S158">1+SQRT(($S$6-D151)*($S$6-D151)+($T$6-E151)*($T$6-E151))</f>
        <v>16.811388300841898</v>
      </c>
      <c r="T151" s="47">
        <f>Info!$C$6*S151/Info!$C$4</f>
        <v>8.66041215497916</v>
      </c>
    </row>
    <row r="152" spans="3:20" ht="12.75">
      <c r="C152" t="s">
        <v>85</v>
      </c>
      <c r="D152" s="8">
        <v>63</v>
      </c>
      <c r="E152" s="8">
        <v>54</v>
      </c>
      <c r="G152" s="9">
        <f t="shared" si="40"/>
        <v>20.1049731745428</v>
      </c>
      <c r="H152" s="47">
        <f>Info!$C$6*G152/Info!$C$4</f>
        <v>10.35710739294629</v>
      </c>
      <c r="I152" s="49" t="str">
        <f t="shared" si="35"/>
        <v>10h21</v>
      </c>
      <c r="J152" s="9">
        <f t="shared" si="41"/>
        <v>18.804493814764857</v>
      </c>
      <c r="K152" s="47">
        <f>Info!$C$6*J152/Info!$C$4</f>
        <v>9.68716348033341</v>
      </c>
      <c r="L152" s="49" t="str">
        <f t="shared" si="36"/>
        <v>9h41</v>
      </c>
      <c r="M152" s="9">
        <f t="shared" si="42"/>
        <v>19.601075237738275</v>
      </c>
      <c r="N152" s="47">
        <f>Info!$C$6*M152/Info!$C$4</f>
        <v>10.097523607319717</v>
      </c>
      <c r="O152" s="49" t="str">
        <f t="shared" si="37"/>
        <v>10h5</v>
      </c>
      <c r="P152" s="9">
        <f t="shared" si="38"/>
        <v>19.35755975068582</v>
      </c>
      <c r="Q152" s="47">
        <f>Info!$C$6*P152/Info!$C$4</f>
        <v>9.972076235201786</v>
      </c>
      <c r="R152" s="49" t="str">
        <f t="shared" si="39"/>
        <v>9h58</v>
      </c>
      <c r="S152" s="9">
        <f t="shared" si="53"/>
        <v>15.866068747318506</v>
      </c>
      <c r="T152" s="47">
        <f>Info!$C$6*S152/Info!$C$4</f>
        <v>8.17342935467923</v>
      </c>
    </row>
    <row r="153" spans="3:20" ht="12.75">
      <c r="C153" t="s">
        <v>186</v>
      </c>
      <c r="D153" s="8">
        <v>66</v>
      </c>
      <c r="E153" s="8">
        <v>55</v>
      </c>
      <c r="G153" s="9">
        <f t="shared" si="40"/>
        <v>21.615528128088304</v>
      </c>
      <c r="H153" s="47">
        <f>Info!$C$6*G153/Info!$C$4</f>
        <v>11.135272065984884</v>
      </c>
      <c r="I153" s="49" t="str">
        <f t="shared" si="35"/>
        <v>11h8</v>
      </c>
      <c r="J153" s="9">
        <f t="shared" si="41"/>
        <v>20.1049731745428</v>
      </c>
      <c r="K153" s="47">
        <f>Info!$C$6*J153/Info!$C$4</f>
        <v>10.35710739294629</v>
      </c>
      <c r="L153" s="49" t="str">
        <f t="shared" si="36"/>
        <v>10h21</v>
      </c>
      <c r="M153" s="9">
        <f t="shared" si="42"/>
        <v>20.79898987322333</v>
      </c>
      <c r="N153" s="47">
        <f>Info!$C$6*M153/Info!$C$4</f>
        <v>10.71463114681202</v>
      </c>
      <c r="O153" s="49" t="str">
        <f t="shared" si="37"/>
        <v>10h42</v>
      </c>
      <c r="P153" s="9">
        <f t="shared" si="38"/>
        <v>20.209372712298546</v>
      </c>
      <c r="Q153" s="47">
        <f>Info!$C$6*P153/Info!$C$4</f>
        <v>10.410888973002281</v>
      </c>
      <c r="R153" s="49" t="str">
        <f t="shared" si="39"/>
        <v>10h24</v>
      </c>
      <c r="S153" s="9">
        <f t="shared" si="53"/>
        <v>17.401219466856727</v>
      </c>
      <c r="T153" s="47">
        <f>Info!$C$6*S153/Info!$C$4</f>
        <v>8.964264573835283</v>
      </c>
    </row>
    <row r="154" spans="3:20" ht="12.75">
      <c r="C154" t="s">
        <v>187</v>
      </c>
      <c r="D154" s="8">
        <v>62</v>
      </c>
      <c r="E154" s="8">
        <v>54</v>
      </c>
      <c r="G154" s="9">
        <f t="shared" si="40"/>
        <v>19.439088914585774</v>
      </c>
      <c r="H154" s="47">
        <f>Info!$C$6*G154/Info!$C$4</f>
        <v>10.014076107513885</v>
      </c>
      <c r="I154" s="49" t="str">
        <f t="shared" si="35"/>
        <v>10h0</v>
      </c>
      <c r="J154" s="9">
        <f t="shared" si="41"/>
        <v>18.204650534085253</v>
      </c>
      <c r="K154" s="47">
        <f>Info!$C$6*J154/Info!$C$4</f>
        <v>9.378153305437857</v>
      </c>
      <c r="L154" s="49" t="str">
        <f t="shared" si="36"/>
        <v>9h22</v>
      </c>
      <c r="M154" s="9">
        <f t="shared" si="42"/>
        <v>19.027756377319946</v>
      </c>
      <c r="N154" s="47">
        <f>Info!$C$6*M154/Info!$C$4</f>
        <v>9.802177527710276</v>
      </c>
      <c r="O154" s="49" t="str">
        <f t="shared" si="37"/>
        <v>9h48</v>
      </c>
      <c r="P154" s="9">
        <f t="shared" si="38"/>
        <v>18.88854381999832</v>
      </c>
      <c r="Q154" s="47">
        <f>Info!$C$6*P154/Info!$C$4</f>
        <v>9.73046196787792</v>
      </c>
      <c r="R154" s="49" t="str">
        <f t="shared" si="39"/>
        <v>9h43</v>
      </c>
      <c r="S154" s="9">
        <f t="shared" si="53"/>
        <v>15.212670403551895</v>
      </c>
      <c r="T154" s="47">
        <f>Info!$C$6*S154/Info!$C$4</f>
        <v>7.83683020789037</v>
      </c>
    </row>
    <row r="155" spans="1:20" ht="12.75">
      <c r="A155">
        <v>42</v>
      </c>
      <c r="B155" s="53" t="s">
        <v>188</v>
      </c>
      <c r="C155" s="54" t="s">
        <v>189</v>
      </c>
      <c r="D155" s="8">
        <v>63</v>
      </c>
      <c r="E155" s="8">
        <v>74</v>
      </c>
      <c r="G155" s="9">
        <f aca="true" t="shared" si="54" ref="G155:G162">1+SQRT(($G$6-D155)*($G$6-D155)+($H$6-E155)*($H$6-E155))</f>
        <v>15.317821063276353</v>
      </c>
      <c r="H155" s="47">
        <f>Info!$C$6*G155/Info!$C$4</f>
        <v>7.890998729566606</v>
      </c>
      <c r="I155" s="49" t="str">
        <f aca="true" t="shared" si="55" ref="I155:I218">TRUNC(H155,0)&amp;"h"&amp;TRUNC(60*(H155-TRUNC(H155,0)),0)</f>
        <v>7h53</v>
      </c>
      <c r="J155" s="9">
        <f aca="true" t="shared" si="56" ref="J155:J162">1+SQRT(($J$6-D155)*($J$6-D155)+($K$6-E155)*($K$6-E155))</f>
        <v>13.529964086141668</v>
      </c>
      <c r="K155" s="47">
        <f>Info!$C$6*J155/Info!$C$4</f>
        <v>6.969981498921465</v>
      </c>
      <c r="L155" s="49" t="str">
        <f aca="true" t="shared" si="57" ref="L155:L218">TRUNC(K155,0)&amp;"h"&amp;TRUNC(60*(K155-TRUNC(K155,0)),0)</f>
        <v>6h58</v>
      </c>
      <c r="M155" s="9">
        <f aca="true" t="shared" si="58" ref="M155:M162">1+SQRT(($M$6-D155)*($M$6-D155)+($N$6-E155)*($N$6-E155))</f>
        <v>13.083045973594572</v>
      </c>
      <c r="N155" s="47">
        <f>Info!$C$6*M155/Info!$C$4</f>
        <v>6.7397509560941735</v>
      </c>
      <c r="O155" s="49" t="str">
        <f aca="true" t="shared" si="59" ref="O155:O218">TRUNC(N155,0)&amp;"h"&amp;TRUNC(60*(N155-TRUNC(N155,0)),0)</f>
        <v>6h44</v>
      </c>
      <c r="P155" s="9">
        <f aca="true" t="shared" si="60" ref="P155:P162">1+SQRT(($P$6-D155)*($P$6-D155)+($Q$6-E155)*($Q$6-E155))</f>
        <v>10.848857801796104</v>
      </c>
      <c r="Q155" s="47">
        <f>Info!$C$6*P155/Info!$C$4</f>
        <v>5.588805534258599</v>
      </c>
      <c r="R155" s="49" t="str">
        <f aca="true" t="shared" si="61" ref="R155:R218">TRUNC(Q155,0)&amp;"h"&amp;TRUNC(60*(Q155-TRUNC(Q155,0)),0)</f>
        <v>5h35</v>
      </c>
      <c r="S155" s="9">
        <f t="shared" si="53"/>
        <v>14.45362404707371</v>
      </c>
      <c r="T155" s="47">
        <f>Info!$C$6*S155/Info!$C$4</f>
        <v>7.445806327280396</v>
      </c>
    </row>
    <row r="156" spans="3:20" ht="12.75">
      <c r="C156" s="54" t="s">
        <v>190</v>
      </c>
      <c r="D156" s="8">
        <v>61</v>
      </c>
      <c r="E156" s="8">
        <v>71</v>
      </c>
      <c r="G156" s="9">
        <f t="shared" si="54"/>
        <v>12.40175425099138</v>
      </c>
      <c r="H156" s="47">
        <f>Info!$C$6*G156/Info!$C$4</f>
        <v>6.388782492934953</v>
      </c>
      <c r="I156" s="49" t="str">
        <f t="shared" si="55"/>
        <v>6h23</v>
      </c>
      <c r="J156" s="9">
        <f t="shared" si="56"/>
        <v>10.486832980505138</v>
      </c>
      <c r="K156" s="47">
        <f>Info!$C$6*J156/Info!$C$4</f>
        <v>5.402307899048101</v>
      </c>
      <c r="L156" s="49" t="str">
        <f t="shared" si="57"/>
        <v>5h24</v>
      </c>
      <c r="M156" s="9">
        <f t="shared" si="58"/>
        <v>10.219544457292887</v>
      </c>
      <c r="N156" s="47">
        <f>Info!$C$6*M156/Info!$C$4</f>
        <v>5.2646138113326995</v>
      </c>
      <c r="O156" s="49" t="str">
        <f t="shared" si="59"/>
        <v>5h15</v>
      </c>
      <c r="P156" s="9">
        <f t="shared" si="60"/>
        <v>8.071067811865476</v>
      </c>
      <c r="Q156" s="47">
        <f>Info!$C$6*P156/Info!$C$4</f>
        <v>4.157822812173124</v>
      </c>
      <c r="R156" s="49" t="str">
        <f t="shared" si="61"/>
        <v>4h9</v>
      </c>
      <c r="S156" s="9">
        <f t="shared" si="53"/>
        <v>11</v>
      </c>
      <c r="T156" s="47">
        <f>Info!$C$6*S156/Info!$C$4</f>
        <v>5.666666666666667</v>
      </c>
    </row>
    <row r="157" spans="1:20" ht="12.75">
      <c r="A157">
        <v>43</v>
      </c>
      <c r="B157" s="53" t="s">
        <v>191</v>
      </c>
      <c r="C157" s="54" t="s">
        <v>192</v>
      </c>
      <c r="D157" s="8">
        <v>38</v>
      </c>
      <c r="E157" s="8">
        <v>71</v>
      </c>
      <c r="G157" s="9">
        <f t="shared" si="54"/>
        <v>13.36931687685298</v>
      </c>
      <c r="H157" s="47">
        <f>Info!$C$6*G157/Info!$C$4</f>
        <v>6.887223845651536</v>
      </c>
      <c r="I157" s="49" t="str">
        <f t="shared" si="55"/>
        <v>6h53</v>
      </c>
      <c r="J157" s="9">
        <f t="shared" si="56"/>
        <v>15.317821063276353</v>
      </c>
      <c r="K157" s="47">
        <f>Info!$C$6*J157/Info!$C$4</f>
        <v>7.890998729566606</v>
      </c>
      <c r="L157" s="49" t="str">
        <f t="shared" si="57"/>
        <v>7h53</v>
      </c>
      <c r="M157" s="9">
        <f t="shared" si="58"/>
        <v>15.142135623730951</v>
      </c>
      <c r="N157" s="47">
        <f>Info!$C$6*M157/Info!$C$4</f>
        <v>7.800494109194732</v>
      </c>
      <c r="O157" s="49" t="str">
        <f t="shared" si="59"/>
        <v>7h48</v>
      </c>
      <c r="P157" s="9">
        <f t="shared" si="60"/>
        <v>17.0312195418814</v>
      </c>
      <c r="Q157" s="47">
        <f>Info!$C$6*P157/Info!$C$4</f>
        <v>8.773658551878297</v>
      </c>
      <c r="R157" s="49" t="str">
        <f t="shared" si="61"/>
        <v>8h46</v>
      </c>
      <c r="S157" s="9">
        <f t="shared" si="53"/>
        <v>17.15549442140351</v>
      </c>
      <c r="T157" s="47">
        <f>Info!$C$6*S157/Info!$C$4</f>
        <v>8.837678944359384</v>
      </c>
    </row>
    <row r="158" spans="2:20" ht="12.75">
      <c r="B158" s="54"/>
      <c r="C158" s="54" t="s">
        <v>193</v>
      </c>
      <c r="D158" s="8">
        <v>39</v>
      </c>
      <c r="E158" s="8">
        <v>70</v>
      </c>
      <c r="G158" s="9">
        <f t="shared" si="54"/>
        <v>12.180339887498949</v>
      </c>
      <c r="H158" s="47">
        <f>Info!$C$6*G158/Info!$C$4</f>
        <v>6.2747205481055195</v>
      </c>
      <c r="I158" s="49" t="str">
        <f t="shared" si="55"/>
        <v>6h16</v>
      </c>
      <c r="J158" s="9">
        <f t="shared" si="56"/>
        <v>14.152946437965905</v>
      </c>
      <c r="K158" s="47">
        <f>Info!$C$6*J158/Info!$C$4</f>
        <v>7.290911801376375</v>
      </c>
      <c r="L158" s="49" t="str">
        <f t="shared" si="57"/>
        <v>7h17</v>
      </c>
      <c r="M158" s="9">
        <f t="shared" si="58"/>
        <v>14.038404810405298</v>
      </c>
      <c r="N158" s="47">
        <f>Info!$C$6*M158/Info!$C$4</f>
        <v>7.231905508390608</v>
      </c>
      <c r="O158" s="49" t="str">
        <f t="shared" si="59"/>
        <v>7h13</v>
      </c>
      <c r="P158" s="9">
        <f t="shared" si="60"/>
        <v>16</v>
      </c>
      <c r="Q158" s="47">
        <f>Info!$C$6*P158/Info!$C$4</f>
        <v>8.242424242424242</v>
      </c>
      <c r="R158" s="49" t="str">
        <f t="shared" si="61"/>
        <v>8h14</v>
      </c>
      <c r="S158" s="9">
        <f t="shared" si="53"/>
        <v>15.866068747318506</v>
      </c>
      <c r="T158" s="47">
        <f>Info!$C$6*S158/Info!$C$4</f>
        <v>8.17342935467923</v>
      </c>
    </row>
    <row r="159" spans="1:20" ht="12.75">
      <c r="A159">
        <v>44</v>
      </c>
      <c r="B159" s="51" t="s">
        <v>194</v>
      </c>
      <c r="C159" t="s">
        <v>195</v>
      </c>
      <c r="D159" s="8">
        <v>44</v>
      </c>
      <c r="E159" s="8">
        <v>46</v>
      </c>
      <c r="G159" s="9">
        <f t="shared" si="54"/>
        <v>23.80350850198276</v>
      </c>
      <c r="H159" s="47">
        <f>Info!$C$6*G159/Info!$C$4</f>
        <v>12.262413470718391</v>
      </c>
      <c r="I159" s="49" t="str">
        <f t="shared" si="55"/>
        <v>12h15</v>
      </c>
      <c r="J159" s="9">
        <f t="shared" si="56"/>
        <v>24.40939982143925</v>
      </c>
      <c r="K159" s="47">
        <f>Info!$C$6*J159/Info!$C$4</f>
        <v>12.574539301953553</v>
      </c>
      <c r="L159" s="49" t="str">
        <f t="shared" si="57"/>
        <v>12h34</v>
      </c>
      <c r="M159" s="9">
        <f t="shared" si="58"/>
        <v>25.351591323771842</v>
      </c>
      <c r="N159" s="47">
        <f>Info!$C$6*M159/Info!$C$4</f>
        <v>13.059910681943071</v>
      </c>
      <c r="O159" s="49" t="str">
        <f t="shared" si="59"/>
        <v>13h3</v>
      </c>
      <c r="P159" s="9">
        <f t="shared" si="60"/>
        <v>27</v>
      </c>
      <c r="Q159" s="47">
        <f>Info!$C$6*P159/Info!$C$4</f>
        <v>13.909090909090908</v>
      </c>
      <c r="R159" s="49" t="str">
        <f t="shared" si="61"/>
        <v>13h54</v>
      </c>
      <c r="S159" s="9">
        <f aca="true" t="shared" si="62" ref="S159:S166">1+SQRT(($S$6-D159)*($S$6-D159)+($T$6-E159)*($T$6-E159))</f>
        <v>22.02379604162864</v>
      </c>
      <c r="T159" s="47">
        <f>Info!$C$6*S159/Info!$C$4</f>
        <v>11.345591900232936</v>
      </c>
    </row>
    <row r="160" spans="3:20" ht="12.75">
      <c r="C160" t="s">
        <v>196</v>
      </c>
      <c r="D160" s="8">
        <v>45</v>
      </c>
      <c r="E160" s="8">
        <v>49</v>
      </c>
      <c r="G160" s="9">
        <f t="shared" si="54"/>
        <v>20.6468827043885</v>
      </c>
      <c r="H160" s="47">
        <f>Info!$C$6*G160/Info!$C$4</f>
        <v>10.636272908321347</v>
      </c>
      <c r="I160" s="49" t="str">
        <f t="shared" si="55"/>
        <v>10h38</v>
      </c>
      <c r="J160" s="9">
        <f t="shared" si="56"/>
        <v>21.248456731316587</v>
      </c>
      <c r="K160" s="47">
        <f>Info!$C$6*J160/Info!$C$4</f>
        <v>10.94617467976915</v>
      </c>
      <c r="L160" s="49" t="str">
        <f t="shared" si="57"/>
        <v>10h56</v>
      </c>
      <c r="M160" s="9">
        <f t="shared" si="58"/>
        <v>22.18962010041709</v>
      </c>
      <c r="N160" s="47">
        <f>Info!$C$6*M160/Info!$C$4</f>
        <v>11.43101641536638</v>
      </c>
      <c r="O160" s="49" t="str">
        <f t="shared" si="59"/>
        <v>11h25</v>
      </c>
      <c r="P160" s="9">
        <f t="shared" si="60"/>
        <v>23.847319317591726</v>
      </c>
      <c r="Q160" s="47">
        <f>Info!$C$6*P160/Info!$C$4</f>
        <v>12.284982678759373</v>
      </c>
      <c r="R160" s="49" t="str">
        <f t="shared" si="61"/>
        <v>12h17</v>
      </c>
      <c r="S160" s="9">
        <f t="shared" si="62"/>
        <v>18.88854381999832</v>
      </c>
      <c r="T160" s="47">
        <f>Info!$C$6*S160/Info!$C$4</f>
        <v>9.73046196787792</v>
      </c>
    </row>
    <row r="161" spans="3:20" ht="12.75">
      <c r="C161" t="s">
        <v>197</v>
      </c>
      <c r="D161" s="8">
        <v>43</v>
      </c>
      <c r="E161" s="8">
        <v>47</v>
      </c>
      <c r="G161" s="9">
        <f t="shared" si="54"/>
        <v>23.135943621178654</v>
      </c>
      <c r="H161" s="47">
        <f>Info!$C$6*G161/Info!$C$4</f>
        <v>11.918516410910215</v>
      </c>
      <c r="I161" s="49" t="str">
        <f t="shared" si="55"/>
        <v>11h55</v>
      </c>
      <c r="J161" s="9">
        <f t="shared" si="56"/>
        <v>23.847319317591726</v>
      </c>
      <c r="K161" s="47">
        <f>Info!$C$6*J161/Info!$C$4</f>
        <v>12.284982678759373</v>
      </c>
      <c r="L161" s="49" t="str">
        <f t="shared" si="57"/>
        <v>12h17</v>
      </c>
      <c r="M161" s="9">
        <f t="shared" si="58"/>
        <v>24.769728648009426</v>
      </c>
      <c r="N161" s="47">
        <f>Info!$C$6*M161/Info!$C$4</f>
        <v>12.760163242913947</v>
      </c>
      <c r="O161" s="49" t="str">
        <f t="shared" si="59"/>
        <v>12h45</v>
      </c>
      <c r="P161" s="9">
        <f t="shared" si="60"/>
        <v>26.495097567963924</v>
      </c>
      <c r="Q161" s="47">
        <f>Info!$C$6*P161/Info!$C$4</f>
        <v>13.64898965622384</v>
      </c>
      <c r="R161" s="49" t="str">
        <f t="shared" si="61"/>
        <v>13h38</v>
      </c>
      <c r="S161" s="9">
        <f t="shared" si="62"/>
        <v>21.591260281974</v>
      </c>
      <c r="T161" s="47">
        <f>Info!$C$6*S161/Info!$C$4</f>
        <v>11.122770448289636</v>
      </c>
    </row>
    <row r="162" spans="3:20" ht="12.75">
      <c r="C162" t="s">
        <v>198</v>
      </c>
      <c r="D162" s="8">
        <v>42</v>
      </c>
      <c r="E162" s="8">
        <v>48</v>
      </c>
      <c r="G162" s="9">
        <f t="shared" si="54"/>
        <v>22.540659228538015</v>
      </c>
      <c r="H162" s="47">
        <f>Info!$C$6*G162/Info!$C$4</f>
        <v>11.61185475409534</v>
      </c>
      <c r="I162" s="49" t="str">
        <f t="shared" si="55"/>
        <v>11h36</v>
      </c>
      <c r="J162" s="9">
        <f t="shared" si="56"/>
        <v>23.360679774997898</v>
      </c>
      <c r="K162" s="47">
        <f>Info!$C$6*J162/Info!$C$4</f>
        <v>12.034289581059523</v>
      </c>
      <c r="L162" s="49" t="str">
        <f t="shared" si="57"/>
        <v>12h2</v>
      </c>
      <c r="M162" s="9">
        <f t="shared" si="58"/>
        <v>24.259406699226016</v>
      </c>
      <c r="N162" s="47">
        <f>Info!$C$6*M162/Info!$C$4</f>
        <v>12.4972701177831</v>
      </c>
      <c r="O162" s="49" t="str">
        <f t="shared" si="59"/>
        <v>12h29</v>
      </c>
      <c r="P162" s="9">
        <f t="shared" si="60"/>
        <v>26.059928172283335</v>
      </c>
      <c r="Q162" s="47">
        <f>Info!$C$6*P162/Info!$C$4</f>
        <v>13.424811482691414</v>
      </c>
      <c r="R162" s="49" t="str">
        <f t="shared" si="61"/>
        <v>13h25</v>
      </c>
      <c r="S162" s="9">
        <f t="shared" si="62"/>
        <v>21.248456731316587</v>
      </c>
      <c r="T162" s="47">
        <f>Info!$C$6*S162/Info!$C$4</f>
        <v>10.94617467976915</v>
      </c>
    </row>
    <row r="163" spans="3:20" ht="12.75">
      <c r="C163" t="s">
        <v>85</v>
      </c>
      <c r="D163" s="8">
        <v>44</v>
      </c>
      <c r="E163" s="8">
        <v>47</v>
      </c>
      <c r="G163" s="9">
        <f aca="true" t="shared" si="63" ref="G163:G173">1+SQRT(($G$6-D163)*($G$6-D163)+($H$6-E163)*($H$6-E163))</f>
        <v>22.840329667841555</v>
      </c>
      <c r="H163" s="47">
        <f>Info!$C$6*G163/Info!$C$4</f>
        <v>11.76623043494868</v>
      </c>
      <c r="I163" s="49" t="str">
        <f t="shared" si="55"/>
        <v>11h45</v>
      </c>
      <c r="J163" s="9">
        <f aca="true" t="shared" si="64" ref="J163:J173">1+SQRT(($J$6-D163)*($J$6-D163)+($K$6-E163)*($K$6-E163))</f>
        <v>23.47220505424423</v>
      </c>
      <c r="K163" s="47">
        <f>Info!$C$6*J163/Info!$C$4</f>
        <v>12.091741997640968</v>
      </c>
      <c r="L163" s="49" t="str">
        <f t="shared" si="57"/>
        <v>12h5</v>
      </c>
      <c r="M163" s="9">
        <f aca="true" t="shared" si="65" ref="M163:M173">1+SQRT(($M$6-D163)*($M$6-D163)+($N$6-E163)*($N$6-E163))</f>
        <v>24.40939982143925</v>
      </c>
      <c r="N163" s="47">
        <f>Info!$C$6*M163/Info!$C$4</f>
        <v>12.574539301953553</v>
      </c>
      <c r="O163" s="49" t="str">
        <f t="shared" si="59"/>
        <v>12h34</v>
      </c>
      <c r="P163" s="9">
        <f aca="true" t="shared" si="66" ref="P163:P173">1+SQRT(($P$6-D163)*($P$6-D163)+($Q$6-E163)*($Q$6-E163))</f>
        <v>26.079872407968907</v>
      </c>
      <c r="Q163" s="47">
        <f>Info!$C$6*P163/Info!$C$4</f>
        <v>13.435085785923375</v>
      </c>
      <c r="R163" s="49" t="str">
        <f t="shared" si="61"/>
        <v>13h26</v>
      </c>
      <c r="S163" s="9">
        <f>1+SQRT(($S$6-D163)*($S$6-D163)+($T$6-E163)*($T$6-E163))</f>
        <v>21.12461179749811</v>
      </c>
      <c r="T163" s="47">
        <f>Info!$C$6*S163/Info!$C$4</f>
        <v>10.882375774468724</v>
      </c>
    </row>
    <row r="164" spans="1:20" ht="12.75">
      <c r="A164">
        <v>45</v>
      </c>
      <c r="B164" s="51" t="s">
        <v>199</v>
      </c>
      <c r="C164" t="s">
        <v>200</v>
      </c>
      <c r="D164" s="8">
        <v>35</v>
      </c>
      <c r="E164" s="8">
        <v>66</v>
      </c>
      <c r="G164" s="9">
        <f t="shared" si="63"/>
        <v>16.13274595042156</v>
      </c>
      <c r="H164" s="47">
        <f>Info!$C$6*G164/Info!$C$4</f>
        <v>8.310808519914136</v>
      </c>
      <c r="I164" s="49" t="str">
        <f t="shared" si="55"/>
        <v>8h18</v>
      </c>
      <c r="J164" s="9">
        <f t="shared" si="64"/>
        <v>18.11724276862369</v>
      </c>
      <c r="K164" s="47">
        <f>Info!$C$6*J164/Info!$C$4</f>
        <v>9.333125062624324</v>
      </c>
      <c r="L164" s="49" t="str">
        <f t="shared" si="57"/>
        <v>9h19</v>
      </c>
      <c r="M164" s="9">
        <f t="shared" si="65"/>
        <v>18.26267650163207</v>
      </c>
      <c r="N164" s="47">
        <f>Info!$C$6*M164/Info!$C$4</f>
        <v>9.408045470537733</v>
      </c>
      <c r="O164" s="49" t="str">
        <f t="shared" si="59"/>
        <v>9h24</v>
      </c>
      <c r="P164" s="9">
        <f t="shared" si="66"/>
        <v>20.4164878389476</v>
      </c>
      <c r="Q164" s="47">
        <f>Info!$C$6*P164/Info!$C$4</f>
        <v>10.51758464430634</v>
      </c>
      <c r="R164" s="49" t="str">
        <f t="shared" si="61"/>
        <v>10h31</v>
      </c>
      <c r="S164" s="9">
        <f t="shared" si="62"/>
        <v>19.027756377319946</v>
      </c>
      <c r="T164" s="47">
        <f>Info!$C$6*S164/Info!$C$4</f>
        <v>9.802177527710276</v>
      </c>
    </row>
    <row r="165" spans="3:20" ht="12.75">
      <c r="C165" t="s">
        <v>199</v>
      </c>
      <c r="D165" s="8">
        <v>32</v>
      </c>
      <c r="E165" s="8">
        <v>70</v>
      </c>
      <c r="G165" s="9">
        <f t="shared" si="63"/>
        <v>19.110770276274835</v>
      </c>
      <c r="H165" s="47">
        <f>Info!$C$6*G165/Info!$C$4</f>
        <v>9.84494226353552</v>
      </c>
      <c r="I165" s="49" t="str">
        <f t="shared" si="55"/>
        <v>9h50</v>
      </c>
      <c r="J165" s="9">
        <f t="shared" si="64"/>
        <v>21.09975124224178</v>
      </c>
      <c r="K165" s="47">
        <f>Info!$C$6*J165/Info!$C$4</f>
        <v>10.869568821760916</v>
      </c>
      <c r="L165" s="49" t="str">
        <f t="shared" si="57"/>
        <v>10h52</v>
      </c>
      <c r="M165" s="9">
        <f t="shared" si="65"/>
        <v>21.024984394500787</v>
      </c>
      <c r="N165" s="47">
        <f>Info!$C$6*M165/Info!$C$4</f>
        <v>10.831052566864042</v>
      </c>
      <c r="O165" s="49" t="str">
        <f t="shared" si="59"/>
        <v>10h49</v>
      </c>
      <c r="P165" s="9">
        <f t="shared" si="66"/>
        <v>23</v>
      </c>
      <c r="Q165" s="47">
        <f>Info!$C$6*P165/Info!$C$4</f>
        <v>11.848484848484848</v>
      </c>
      <c r="R165" s="49" t="str">
        <f t="shared" si="61"/>
        <v>11h50</v>
      </c>
      <c r="S165" s="9">
        <f t="shared" si="62"/>
        <v>22.587033144922902</v>
      </c>
      <c r="T165" s="47">
        <f>Info!$C$6*S165/Info!$C$4</f>
        <v>11.635744347384525</v>
      </c>
    </row>
    <row r="166" spans="3:20" ht="12.75">
      <c r="C166" t="s">
        <v>201</v>
      </c>
      <c r="D166" s="8">
        <v>30</v>
      </c>
      <c r="E166" s="8">
        <v>71</v>
      </c>
      <c r="G166" s="9">
        <f t="shared" si="63"/>
        <v>21.223748416156685</v>
      </c>
      <c r="H166" s="47">
        <f>Info!$C$6*G166/Info!$C$4</f>
        <v>10.933446153777686</v>
      </c>
      <c r="I166" s="49" t="str">
        <f t="shared" si="55"/>
        <v>10h56</v>
      </c>
      <c r="J166" s="9">
        <f t="shared" si="64"/>
        <v>23.20360331117452</v>
      </c>
      <c r="K166" s="47">
        <f>Info!$C$6*J166/Info!$C$4</f>
        <v>11.953371402726267</v>
      </c>
      <c r="L166" s="49" t="str">
        <f t="shared" si="57"/>
        <v>11h57</v>
      </c>
      <c r="M166" s="9">
        <f t="shared" si="65"/>
        <v>23.090722034374522</v>
      </c>
      <c r="N166" s="47">
        <f>Info!$C$6*M166/Info!$C$4</f>
        <v>11.89522044195051</v>
      </c>
      <c r="O166" s="49" t="str">
        <f t="shared" si="59"/>
        <v>11h53</v>
      </c>
      <c r="P166" s="9">
        <f t="shared" si="66"/>
        <v>25.020824298928627</v>
      </c>
      <c r="Q166" s="47">
        <f>Info!$C$6*P166/Info!$C$4</f>
        <v>12.889515547932929</v>
      </c>
      <c r="R166" s="49" t="str">
        <f t="shared" si="61"/>
        <v>12h53</v>
      </c>
      <c r="S166" s="9">
        <f t="shared" si="62"/>
        <v>24.769728648009426</v>
      </c>
      <c r="T166" s="47">
        <f>Info!$C$6*S166/Info!$C$4</f>
        <v>12.760163242913947</v>
      </c>
    </row>
    <row r="167" spans="1:20" ht="12.75">
      <c r="A167">
        <v>46</v>
      </c>
      <c r="B167" s="51" t="s">
        <v>202</v>
      </c>
      <c r="C167" t="s">
        <v>203</v>
      </c>
      <c r="D167" s="8">
        <v>23</v>
      </c>
      <c r="E167" s="8">
        <v>54</v>
      </c>
      <c r="G167" s="9">
        <f t="shared" si="63"/>
        <v>31.4138126514911</v>
      </c>
      <c r="H167" s="47">
        <f>Info!$C$6*G167/Info!$C$4</f>
        <v>16.182873184101474</v>
      </c>
      <c r="I167" s="49" t="str">
        <f t="shared" si="55"/>
        <v>16h10</v>
      </c>
      <c r="J167" s="9">
        <f t="shared" si="64"/>
        <v>33.202484376209235</v>
      </c>
      <c r="K167" s="47">
        <f>Info!$C$6*J167/Info!$C$4</f>
        <v>17.104310133198695</v>
      </c>
      <c r="L167" s="49" t="str">
        <f t="shared" si="57"/>
        <v>17h6</v>
      </c>
      <c r="M167" s="9">
        <f t="shared" si="65"/>
        <v>33.64965543462902</v>
      </c>
      <c r="N167" s="47">
        <f>Info!$C$6*M167/Info!$C$4</f>
        <v>17.334670981475554</v>
      </c>
      <c r="O167" s="49" t="str">
        <f t="shared" si="59"/>
        <v>17h20</v>
      </c>
      <c r="P167" s="9">
        <f t="shared" si="66"/>
        <v>35.88552708502482</v>
      </c>
      <c r="Q167" s="47">
        <f>Info!$C$6*P167/Info!$C$4</f>
        <v>18.48648364986127</v>
      </c>
      <c r="R167" s="49" t="str">
        <f t="shared" si="61"/>
        <v>18h29</v>
      </c>
      <c r="S167" s="9">
        <f aca="true" t="shared" si="67" ref="S167:S173">1+SQRT(($S$6-D167)*($S$6-D167)+($T$6-E167)*($T$6-E167))</f>
        <v>32.95309061734092</v>
      </c>
      <c r="T167" s="47">
        <f>Info!$C$6*S167/Info!$C$4</f>
        <v>16.97583456044835</v>
      </c>
    </row>
    <row r="168" spans="3:20" ht="12.75">
      <c r="C168" t="s">
        <v>204</v>
      </c>
      <c r="D168" s="8">
        <v>23</v>
      </c>
      <c r="E168" s="8">
        <v>53</v>
      </c>
      <c r="G168" s="9">
        <f t="shared" si="63"/>
        <v>31.886890422961002</v>
      </c>
      <c r="H168" s="47">
        <f>Info!$C$6*G168/Info!$C$4</f>
        <v>16.426579914858696</v>
      </c>
      <c r="I168" s="49" t="str">
        <f t="shared" si="55"/>
        <v>16h25</v>
      </c>
      <c r="J168" s="9">
        <f t="shared" si="64"/>
        <v>33.64965543462902</v>
      </c>
      <c r="K168" s="47">
        <f>Info!$C$6*J168/Info!$C$4</f>
        <v>17.334670981475554</v>
      </c>
      <c r="L168" s="49" t="str">
        <f t="shared" si="57"/>
        <v>17h20</v>
      </c>
      <c r="M168" s="9">
        <f t="shared" si="65"/>
        <v>34.12099032335839</v>
      </c>
      <c r="N168" s="47">
        <f>Info!$C$6*M168/Info!$C$4</f>
        <v>17.577479863548263</v>
      </c>
      <c r="O168" s="49" t="str">
        <f t="shared" si="59"/>
        <v>17h34</v>
      </c>
      <c r="P168" s="9">
        <f t="shared" si="66"/>
        <v>36.35533905932738</v>
      </c>
      <c r="Q168" s="47">
        <f>Info!$C$6*P168/Info!$C$4</f>
        <v>18.72850800025956</v>
      </c>
      <c r="R168" s="49" t="str">
        <f t="shared" si="61"/>
        <v>18h43</v>
      </c>
      <c r="S168" s="9">
        <f t="shared" si="67"/>
        <v>33.31098884280702</v>
      </c>
      <c r="T168" s="47">
        <f>Info!$C$6*S168/Info!$C$4</f>
        <v>17.160206373567252</v>
      </c>
    </row>
    <row r="169" spans="3:20" ht="12.75">
      <c r="C169" t="s">
        <v>205</v>
      </c>
      <c r="D169" s="8">
        <v>22</v>
      </c>
      <c r="E169" s="8">
        <v>53</v>
      </c>
      <c r="G169" s="9">
        <f t="shared" si="63"/>
        <v>32.76476034853718</v>
      </c>
      <c r="H169" s="47">
        <f>Info!$C$6*G169/Info!$C$4</f>
        <v>16.878815937125214</v>
      </c>
      <c r="I169" s="49" t="str">
        <f t="shared" si="55"/>
        <v>16h52</v>
      </c>
      <c r="J169" s="9">
        <f t="shared" si="64"/>
        <v>34.54101966249684</v>
      </c>
      <c r="K169" s="47">
        <f>Info!$C$6*J169/Info!$C$4</f>
        <v>17.793858614013526</v>
      </c>
      <c r="L169" s="49" t="str">
        <f t="shared" si="57"/>
        <v>17h47</v>
      </c>
      <c r="M169" s="9">
        <f t="shared" si="65"/>
        <v>35</v>
      </c>
      <c r="N169" s="47">
        <f>Info!$C$6*M169/Info!$C$4</f>
        <v>18.03030303030303</v>
      </c>
      <c r="O169" s="49" t="str">
        <f t="shared" si="59"/>
        <v>18h1</v>
      </c>
      <c r="P169" s="9">
        <f t="shared" si="66"/>
        <v>37.235341863986875</v>
      </c>
      <c r="Q169" s="47">
        <f>Info!$C$6*P169/Info!$C$4</f>
        <v>19.18184277841748</v>
      </c>
      <c r="R169" s="49" t="str">
        <f t="shared" si="61"/>
        <v>19h10</v>
      </c>
      <c r="S169" s="9">
        <f t="shared" si="67"/>
        <v>34.24154027718932</v>
      </c>
      <c r="T169" s="47">
        <f>Info!$C$6*S169/Info!$C$4</f>
        <v>17.639581354915713</v>
      </c>
    </row>
    <row r="170" spans="1:20" ht="12.75">
      <c r="A170">
        <v>47</v>
      </c>
      <c r="B170" s="51" t="s">
        <v>66</v>
      </c>
      <c r="C170" t="s">
        <v>67</v>
      </c>
      <c r="D170" s="8">
        <v>63</v>
      </c>
      <c r="E170" s="8">
        <v>78</v>
      </c>
      <c r="G170" s="9">
        <f t="shared" si="63"/>
        <v>17.401219466856727</v>
      </c>
      <c r="H170" s="47">
        <f>Info!$C$6*G170/Info!$C$4</f>
        <v>8.964264573835283</v>
      </c>
      <c r="I170" s="49" t="str">
        <f t="shared" si="55"/>
        <v>8h57</v>
      </c>
      <c r="J170" s="9">
        <f t="shared" si="64"/>
        <v>15.866068747318506</v>
      </c>
      <c r="K170" s="47">
        <f>Info!$C$6*J170/Info!$C$4</f>
        <v>8.17342935467923</v>
      </c>
      <c r="L170" s="49" t="str">
        <f t="shared" si="57"/>
        <v>8h10</v>
      </c>
      <c r="M170" s="9">
        <f t="shared" si="65"/>
        <v>15.212670403551895</v>
      </c>
      <c r="N170" s="47">
        <f>Info!$C$6*M170/Info!$C$4</f>
        <v>7.83683020789037</v>
      </c>
      <c r="O170" s="49" t="str">
        <f t="shared" si="59"/>
        <v>7h50</v>
      </c>
      <c r="P170" s="9">
        <f t="shared" si="66"/>
        <v>13.041594578792296</v>
      </c>
      <c r="Q170" s="47">
        <f>Info!$C$6*P170/Info!$C$4</f>
        <v>6.718397207256637</v>
      </c>
      <c r="R170" s="49" t="str">
        <f t="shared" si="61"/>
        <v>6h43</v>
      </c>
      <c r="S170" s="9">
        <f t="shared" si="67"/>
        <v>17.401219466856727</v>
      </c>
      <c r="T170" s="47">
        <f>Info!$C$6*S170/Info!$C$4</f>
        <v>8.964264573835283</v>
      </c>
    </row>
    <row r="171" spans="3:20" ht="12.75">
      <c r="C171" t="s">
        <v>68</v>
      </c>
      <c r="D171" s="8">
        <v>63</v>
      </c>
      <c r="E171" s="8">
        <v>77</v>
      </c>
      <c r="G171" s="9">
        <f t="shared" si="63"/>
        <v>16.811388300841898</v>
      </c>
      <c r="H171" s="47">
        <f>Info!$C$6*G171/Info!$C$4</f>
        <v>8.66041215497916</v>
      </c>
      <c r="I171" s="49" t="str">
        <f t="shared" si="55"/>
        <v>8h39</v>
      </c>
      <c r="J171" s="9">
        <f t="shared" si="64"/>
        <v>15.212670403551895</v>
      </c>
      <c r="K171" s="47">
        <f>Info!$C$6*J171/Info!$C$4</f>
        <v>7.83683020789037</v>
      </c>
      <c r="L171" s="49" t="str">
        <f t="shared" si="57"/>
        <v>7h50</v>
      </c>
      <c r="M171" s="9">
        <f t="shared" si="65"/>
        <v>14.601470508735444</v>
      </c>
      <c r="N171" s="47">
        <f>Info!$C$6*M171/Info!$C$4</f>
        <v>7.521969656015229</v>
      </c>
      <c r="O171" s="49" t="str">
        <f t="shared" si="59"/>
        <v>7h31</v>
      </c>
      <c r="P171" s="9">
        <f t="shared" si="66"/>
        <v>12.40175425099138</v>
      </c>
      <c r="Q171" s="47">
        <f>Info!$C$6*P171/Info!$C$4</f>
        <v>6.388782492934953</v>
      </c>
      <c r="R171" s="49" t="str">
        <f t="shared" si="61"/>
        <v>6h23</v>
      </c>
      <c r="S171" s="9">
        <f t="shared" si="67"/>
        <v>16.620499351813308</v>
      </c>
      <c r="T171" s="47">
        <f>Info!$C$6*S171/Info!$C$4</f>
        <v>8.562075423661401</v>
      </c>
    </row>
    <row r="172" spans="3:20" ht="12.75">
      <c r="C172" t="s">
        <v>69</v>
      </c>
      <c r="D172" s="8">
        <v>62</v>
      </c>
      <c r="E172" s="8">
        <v>77</v>
      </c>
      <c r="G172" s="9">
        <f t="shared" si="63"/>
        <v>16</v>
      </c>
      <c r="H172" s="47">
        <f>Info!$C$6*G172/Info!$C$4</f>
        <v>8.242424242424242</v>
      </c>
      <c r="I172" s="49" t="str">
        <f t="shared" si="55"/>
        <v>8h14</v>
      </c>
      <c r="J172" s="9">
        <f t="shared" si="64"/>
        <v>14.45362404707371</v>
      </c>
      <c r="K172" s="47">
        <f>Info!$C$6*J172/Info!$C$4</f>
        <v>7.445806327280396</v>
      </c>
      <c r="L172" s="49" t="str">
        <f t="shared" si="57"/>
        <v>7h26</v>
      </c>
      <c r="M172" s="9">
        <f t="shared" si="65"/>
        <v>13.806248474865697</v>
      </c>
      <c r="N172" s="47">
        <f>Info!$C$6*M172/Info!$C$4</f>
        <v>7.112309820385359</v>
      </c>
      <c r="O172" s="49" t="str">
        <f t="shared" si="59"/>
        <v>7h6</v>
      </c>
      <c r="P172" s="9">
        <f t="shared" si="66"/>
        <v>11.63014581273465</v>
      </c>
      <c r="Q172" s="47">
        <f>Info!$C$6*P172/Info!$C$4</f>
        <v>5.991287236863304</v>
      </c>
      <c r="R172" s="49" t="str">
        <f t="shared" si="61"/>
        <v>5h59</v>
      </c>
      <c r="S172" s="9">
        <f t="shared" si="67"/>
        <v>16</v>
      </c>
      <c r="T172" s="47">
        <f>Info!$C$6*S172/Info!$C$4</f>
        <v>8.242424242424242</v>
      </c>
    </row>
    <row r="173" spans="3:20" ht="12.75">
      <c r="C173" t="s">
        <v>70</v>
      </c>
      <c r="D173" s="8">
        <v>62</v>
      </c>
      <c r="E173" s="8">
        <v>78</v>
      </c>
      <c r="G173" s="9">
        <f t="shared" si="63"/>
        <v>16.620499351813308</v>
      </c>
      <c r="H173" s="47">
        <f>Info!$C$6*G173/Info!$C$4</f>
        <v>8.562075423661401</v>
      </c>
      <c r="I173" s="49" t="str">
        <f t="shared" si="55"/>
        <v>8h33</v>
      </c>
      <c r="J173" s="9">
        <f t="shared" si="64"/>
        <v>15.142135623730951</v>
      </c>
      <c r="K173" s="47">
        <f>Info!$C$6*J173/Info!$C$4</f>
        <v>7.800494109194732</v>
      </c>
      <c r="L173" s="49" t="str">
        <f t="shared" si="57"/>
        <v>7h48</v>
      </c>
      <c r="M173" s="9">
        <f t="shared" si="65"/>
        <v>14.45362404707371</v>
      </c>
      <c r="N173" s="47">
        <f>Info!$C$6*M173/Info!$C$4</f>
        <v>7.445806327280396</v>
      </c>
      <c r="O173" s="49" t="str">
        <f t="shared" si="59"/>
        <v>7h26</v>
      </c>
      <c r="P173" s="9">
        <f t="shared" si="66"/>
        <v>12.313708498984761</v>
      </c>
      <c r="Q173" s="47">
        <f>Info!$C$6*P173/Info!$C$4</f>
        <v>6.343425590386089</v>
      </c>
      <c r="R173" s="49" t="str">
        <f t="shared" si="61"/>
        <v>6h20</v>
      </c>
      <c r="S173" s="9">
        <f t="shared" si="67"/>
        <v>16.811388300841898</v>
      </c>
      <c r="T173" s="47">
        <f>Info!$C$6*S173/Info!$C$4</f>
        <v>8.66041215497916</v>
      </c>
    </row>
    <row r="174" spans="1:20" ht="12.75">
      <c r="A174">
        <v>48</v>
      </c>
      <c r="B174" s="51" t="s">
        <v>206</v>
      </c>
      <c r="C174" t="s">
        <v>207</v>
      </c>
      <c r="D174" s="8">
        <v>42</v>
      </c>
      <c r="E174" s="8">
        <v>70</v>
      </c>
      <c r="G174" s="9">
        <f aca="true" t="shared" si="68" ref="G174:G191">1+SQRT(($G$6-D174)*($G$6-D174)+($H$6-E174)*($H$6-E174))</f>
        <v>9.246211251235321</v>
      </c>
      <c r="H174" s="47">
        <f>Info!$C$6*G174/Info!$C$4</f>
        <v>4.763199735484862</v>
      </c>
      <c r="I174" s="49" t="str">
        <f t="shared" si="55"/>
        <v>4h45</v>
      </c>
      <c r="J174" s="9">
        <f aca="true" t="shared" si="69" ref="J174:J191">1+SQRT(($J$6-D174)*($J$6-D174)+($K$6-E174)*($K$6-E174))</f>
        <v>11.198039027185569</v>
      </c>
      <c r="K174" s="47">
        <f>Info!$C$6*J174/Info!$C$4</f>
        <v>5.768686771580445</v>
      </c>
      <c r="L174" s="49" t="str">
        <f t="shared" si="57"/>
        <v>5h46</v>
      </c>
      <c r="M174" s="9">
        <f aca="true" t="shared" si="70" ref="M174:M191">1+SQRT(($M$6-D174)*($M$6-D174)+($N$6-E174)*($N$6-E174))</f>
        <v>11.04987562112089</v>
      </c>
      <c r="N174" s="47">
        <f>Info!$C$6*M174/Info!$C$4</f>
        <v>5.692360168456216</v>
      </c>
      <c r="O174" s="49" t="str">
        <f t="shared" si="59"/>
        <v>5h41</v>
      </c>
      <c r="P174" s="9">
        <f aca="true" t="shared" si="71" ref="P174:P191">1+SQRT(($P$6-D174)*($P$6-D174)+($Q$6-E174)*($Q$6-E174))</f>
        <v>13</v>
      </c>
      <c r="Q174" s="47">
        <f>Info!$C$6*P174/Info!$C$4</f>
        <v>6.696969696969697</v>
      </c>
      <c r="R174" s="49" t="str">
        <f t="shared" si="61"/>
        <v>6h41</v>
      </c>
      <c r="S174" s="9">
        <f aca="true" t="shared" si="72" ref="S174:S191">1+SQRT(($S$6-D174)*($S$6-D174)+($T$6-E174)*($T$6-E174))</f>
        <v>13.083045973594572</v>
      </c>
      <c r="T174" s="47">
        <f>Info!$C$6*S174/Info!$C$4</f>
        <v>6.7397509560941735</v>
      </c>
    </row>
    <row r="175" spans="3:20" ht="12.75">
      <c r="C175" t="s">
        <v>208</v>
      </c>
      <c r="D175" s="8">
        <v>43</v>
      </c>
      <c r="E175" s="8">
        <v>71</v>
      </c>
      <c r="G175" s="9">
        <f t="shared" si="68"/>
        <v>8.615773105863909</v>
      </c>
      <c r="H175" s="47">
        <f>Info!$C$6*G175/Info!$C$4</f>
        <v>4.438428569687469</v>
      </c>
      <c r="I175" s="49" t="str">
        <f t="shared" si="55"/>
        <v>4h26</v>
      </c>
      <c r="J175" s="9">
        <f t="shared" si="69"/>
        <v>10.486832980505138</v>
      </c>
      <c r="K175" s="47">
        <f>Info!$C$6*J175/Info!$C$4</f>
        <v>5.402307899048101</v>
      </c>
      <c r="L175" s="49" t="str">
        <f t="shared" si="57"/>
        <v>5h24</v>
      </c>
      <c r="M175" s="9">
        <f t="shared" si="70"/>
        <v>10.219544457292887</v>
      </c>
      <c r="N175" s="47">
        <f>Info!$C$6*M175/Info!$C$4</f>
        <v>5.2646138113326995</v>
      </c>
      <c r="O175" s="49" t="str">
        <f t="shared" si="59"/>
        <v>5h15</v>
      </c>
      <c r="P175" s="9">
        <f t="shared" si="71"/>
        <v>12.045361017187261</v>
      </c>
      <c r="Q175" s="47">
        <f>Info!$C$6*P175/Info!$C$4</f>
        <v>6.205185978551013</v>
      </c>
      <c r="R175" s="49" t="str">
        <f t="shared" si="61"/>
        <v>6h12</v>
      </c>
      <c r="S175" s="9">
        <f t="shared" si="72"/>
        <v>12.661903789690601</v>
      </c>
      <c r="T175" s="47">
        <f>Info!$C$6*S175/Info!$C$4</f>
        <v>6.522798921961825</v>
      </c>
    </row>
    <row r="176" spans="3:20" ht="12.75">
      <c r="C176" t="s">
        <v>209</v>
      </c>
      <c r="D176" s="8">
        <v>43</v>
      </c>
      <c r="E176" s="8">
        <v>70</v>
      </c>
      <c r="G176" s="9">
        <f t="shared" si="68"/>
        <v>8.280109889280517</v>
      </c>
      <c r="H176" s="47">
        <f>Info!$C$6*G176/Info!$C$4</f>
        <v>4.265511155083902</v>
      </c>
      <c r="I176" s="49" t="str">
        <f t="shared" si="55"/>
        <v>4h15</v>
      </c>
      <c r="J176" s="9">
        <f t="shared" si="69"/>
        <v>10.219544457292887</v>
      </c>
      <c r="K176" s="47">
        <f>Info!$C$6*J176/Info!$C$4</f>
        <v>5.2646138113326995</v>
      </c>
      <c r="L176" s="49" t="str">
        <f t="shared" si="57"/>
        <v>5h15</v>
      </c>
      <c r="M176" s="9">
        <f t="shared" si="70"/>
        <v>10.055385138137417</v>
      </c>
      <c r="N176" s="47">
        <f>Info!$C$6*M176/Info!$C$4</f>
        <v>5.180046889343518</v>
      </c>
      <c r="O176" s="49" t="str">
        <f t="shared" si="59"/>
        <v>5h10</v>
      </c>
      <c r="P176" s="9">
        <f t="shared" si="71"/>
        <v>12</v>
      </c>
      <c r="Q176" s="47">
        <f>Info!$C$6*P176/Info!$C$4</f>
        <v>6.181818181818182</v>
      </c>
      <c r="R176" s="49" t="str">
        <f t="shared" si="61"/>
        <v>6h10</v>
      </c>
      <c r="S176" s="9">
        <f t="shared" si="72"/>
        <v>12.180339887498949</v>
      </c>
      <c r="T176" s="47">
        <f>Info!$C$6*S176/Info!$C$4</f>
        <v>6.2747205481055195</v>
      </c>
    </row>
    <row r="177" spans="3:20" ht="12.75">
      <c r="C177" t="s">
        <v>210</v>
      </c>
      <c r="D177" s="8">
        <v>43</v>
      </c>
      <c r="E177" s="8">
        <v>69</v>
      </c>
      <c r="G177" s="9">
        <f t="shared" si="68"/>
        <v>8.071067811865476</v>
      </c>
      <c r="H177" s="47">
        <f>Info!$C$6*G177/Info!$C$4</f>
        <v>4.157822812173124</v>
      </c>
      <c r="I177" s="49" t="str">
        <f t="shared" si="55"/>
        <v>4h9</v>
      </c>
      <c r="J177" s="9">
        <f t="shared" si="69"/>
        <v>10.055385138137417</v>
      </c>
      <c r="K177" s="47">
        <f>Info!$C$6*J177/Info!$C$4</f>
        <v>5.180046889343518</v>
      </c>
      <c r="L177" s="49" t="str">
        <f t="shared" si="57"/>
        <v>5h10</v>
      </c>
      <c r="M177" s="9">
        <f t="shared" si="70"/>
        <v>10</v>
      </c>
      <c r="N177" s="47">
        <f>Info!$C$6*M177/Info!$C$4</f>
        <v>5.151515151515151</v>
      </c>
      <c r="O177" s="49" t="str">
        <f t="shared" si="59"/>
        <v>5h9</v>
      </c>
      <c r="P177" s="9">
        <f t="shared" si="71"/>
        <v>12.045361017187261</v>
      </c>
      <c r="Q177" s="47">
        <f>Info!$C$6*P177/Info!$C$4</f>
        <v>6.205185978551013</v>
      </c>
      <c r="R177" s="49" t="str">
        <f t="shared" si="61"/>
        <v>6h12</v>
      </c>
      <c r="S177" s="9">
        <f t="shared" si="72"/>
        <v>11.770329614269007</v>
      </c>
      <c r="T177" s="47">
        <f>Info!$C$6*S177/Info!$C$4</f>
        <v>6.063503134623428</v>
      </c>
    </row>
    <row r="178" spans="1:20" ht="12.75">
      <c r="A178">
        <v>49</v>
      </c>
      <c r="B178" s="51" t="s">
        <v>211</v>
      </c>
      <c r="C178" t="s">
        <v>212</v>
      </c>
      <c r="D178" s="8">
        <v>36</v>
      </c>
      <c r="E178" s="8">
        <v>72</v>
      </c>
      <c r="G178" s="9">
        <f t="shared" si="68"/>
        <v>15.560219778561036</v>
      </c>
      <c r="H178" s="47">
        <f>Info!$C$6*G178/Info!$C$4</f>
        <v>8.015870795016292</v>
      </c>
      <c r="I178" s="49" t="str">
        <f t="shared" si="55"/>
        <v>8h0</v>
      </c>
      <c r="J178" s="9">
        <f t="shared" si="69"/>
        <v>17.492422502470642</v>
      </c>
      <c r="K178" s="47">
        <f>Info!$C$6*J178/Info!$C$4</f>
        <v>9.01124795581821</v>
      </c>
      <c r="L178" s="49" t="str">
        <f t="shared" si="57"/>
        <v>9h0</v>
      </c>
      <c r="M178" s="9">
        <f t="shared" si="70"/>
        <v>17.278820596099706</v>
      </c>
      <c r="N178" s="47">
        <f>Info!$C$6*M178/Info!$C$4</f>
        <v>8.90121061011197</v>
      </c>
      <c r="O178" s="49" t="str">
        <f t="shared" si="59"/>
        <v>8h54</v>
      </c>
      <c r="P178" s="9">
        <f t="shared" si="71"/>
        <v>19.110770276274835</v>
      </c>
      <c r="Q178" s="47">
        <f>Info!$C$6*P178/Info!$C$4</f>
        <v>9.84494226353552</v>
      </c>
      <c r="R178" s="49" t="str">
        <f t="shared" si="61"/>
        <v>9h50</v>
      </c>
      <c r="S178" s="9">
        <f t="shared" si="72"/>
        <v>19.384776310850235</v>
      </c>
      <c r="T178" s="47">
        <f>Info!$C$6*S178/Info!$C$4</f>
        <v>9.986096887407696</v>
      </c>
    </row>
    <row r="179" spans="3:20" ht="12.75">
      <c r="C179" t="s">
        <v>213</v>
      </c>
      <c r="D179" s="8">
        <v>38</v>
      </c>
      <c r="E179" s="8">
        <v>71</v>
      </c>
      <c r="G179" s="9">
        <f t="shared" si="68"/>
        <v>13.36931687685298</v>
      </c>
      <c r="H179" s="47">
        <f>Info!$C$6*G179/Info!$C$4</f>
        <v>6.887223845651536</v>
      </c>
      <c r="I179" s="49" t="str">
        <f t="shared" si="55"/>
        <v>6h53</v>
      </c>
      <c r="J179" s="9">
        <f t="shared" si="69"/>
        <v>15.317821063276353</v>
      </c>
      <c r="K179" s="47">
        <f>Info!$C$6*J179/Info!$C$4</f>
        <v>7.890998729566606</v>
      </c>
      <c r="L179" s="49" t="str">
        <f t="shared" si="57"/>
        <v>7h53</v>
      </c>
      <c r="M179" s="9">
        <f t="shared" si="70"/>
        <v>15.142135623730951</v>
      </c>
      <c r="N179" s="47">
        <f>Info!$C$6*M179/Info!$C$4</f>
        <v>7.800494109194732</v>
      </c>
      <c r="O179" s="49" t="str">
        <f t="shared" si="59"/>
        <v>7h48</v>
      </c>
      <c r="P179" s="9">
        <f t="shared" si="71"/>
        <v>17.0312195418814</v>
      </c>
      <c r="Q179" s="47">
        <f>Info!$C$6*P179/Info!$C$4</f>
        <v>8.773658551878297</v>
      </c>
      <c r="R179" s="49" t="str">
        <f t="shared" si="61"/>
        <v>8h46</v>
      </c>
      <c r="S179" s="9">
        <f t="shared" si="72"/>
        <v>17.15549442140351</v>
      </c>
      <c r="T179" s="47">
        <f>Info!$C$6*S179/Info!$C$4</f>
        <v>8.837678944359384</v>
      </c>
    </row>
    <row r="180" spans="3:20" ht="12.75">
      <c r="C180" t="s">
        <v>214</v>
      </c>
      <c r="D180" s="8">
        <v>38</v>
      </c>
      <c r="E180" s="8">
        <v>70</v>
      </c>
      <c r="G180" s="9">
        <f t="shared" si="68"/>
        <v>13.165525060596439</v>
      </c>
      <c r="H180" s="47">
        <f>Info!$C$6*G180/Info!$C$4</f>
        <v>6.782240182731499</v>
      </c>
      <c r="I180" s="49" t="str">
        <f t="shared" si="55"/>
        <v>6h46</v>
      </c>
      <c r="J180" s="9">
        <f t="shared" si="69"/>
        <v>15.142135623730951</v>
      </c>
      <c r="K180" s="47">
        <f>Info!$C$6*J180/Info!$C$4</f>
        <v>7.800494109194732</v>
      </c>
      <c r="L180" s="49" t="str">
        <f t="shared" si="57"/>
        <v>7h48</v>
      </c>
      <c r="M180" s="9">
        <f t="shared" si="70"/>
        <v>15.035668847618199</v>
      </c>
      <c r="N180" s="47">
        <f>Info!$C$6*M180/Info!$C$4</f>
        <v>7.7456475881669515</v>
      </c>
      <c r="O180" s="49" t="str">
        <f t="shared" si="59"/>
        <v>7h44</v>
      </c>
      <c r="P180" s="9">
        <f t="shared" si="71"/>
        <v>17</v>
      </c>
      <c r="Q180" s="47">
        <f>Info!$C$6*P180/Info!$C$4</f>
        <v>8.757575757575758</v>
      </c>
      <c r="R180" s="49" t="str">
        <f t="shared" si="61"/>
        <v>8h45</v>
      </c>
      <c r="S180" s="9">
        <f t="shared" si="72"/>
        <v>16.811388300841898</v>
      </c>
      <c r="T180" s="47">
        <f>Info!$C$6*S180/Info!$C$4</f>
        <v>8.66041215497916</v>
      </c>
    </row>
    <row r="181" spans="1:20" ht="12.75">
      <c r="A181">
        <v>50</v>
      </c>
      <c r="B181" s="51" t="s">
        <v>215</v>
      </c>
      <c r="C181" t="s">
        <v>216</v>
      </c>
      <c r="D181" s="8">
        <v>43</v>
      </c>
      <c r="E181" s="8">
        <v>69</v>
      </c>
      <c r="G181" s="9">
        <f t="shared" si="68"/>
        <v>8.071067811865476</v>
      </c>
      <c r="H181" s="47">
        <f>Info!$C$6*G181/Info!$C$4</f>
        <v>4.157822812173124</v>
      </c>
      <c r="I181" s="49" t="str">
        <f t="shared" si="55"/>
        <v>4h9</v>
      </c>
      <c r="J181" s="9">
        <f t="shared" si="69"/>
        <v>10.055385138137417</v>
      </c>
      <c r="K181" s="47">
        <f>Info!$C$6*J181/Info!$C$4</f>
        <v>5.180046889343518</v>
      </c>
      <c r="L181" s="49" t="str">
        <f t="shared" si="57"/>
        <v>5h10</v>
      </c>
      <c r="M181" s="9">
        <f t="shared" si="70"/>
        <v>10</v>
      </c>
      <c r="N181" s="47">
        <f>Info!$C$6*M181/Info!$C$4</f>
        <v>5.151515151515151</v>
      </c>
      <c r="O181" s="49" t="str">
        <f t="shared" si="59"/>
        <v>5h9</v>
      </c>
      <c r="P181" s="9">
        <f t="shared" si="71"/>
        <v>12.045361017187261</v>
      </c>
      <c r="Q181" s="47">
        <f>Info!$C$6*P181/Info!$C$4</f>
        <v>6.205185978551013</v>
      </c>
      <c r="R181" s="49" t="str">
        <f t="shared" si="61"/>
        <v>6h12</v>
      </c>
      <c r="S181" s="9">
        <f t="shared" si="72"/>
        <v>11.770329614269007</v>
      </c>
      <c r="T181" s="47">
        <f>Info!$C$6*S181/Info!$C$4</f>
        <v>6.063503134623428</v>
      </c>
    </row>
    <row r="182" spans="3:20" ht="12.75">
      <c r="C182" t="s">
        <v>217</v>
      </c>
      <c r="D182" s="8">
        <v>42</v>
      </c>
      <c r="E182" s="8">
        <v>70</v>
      </c>
      <c r="G182" s="9">
        <f t="shared" si="68"/>
        <v>9.246211251235321</v>
      </c>
      <c r="H182" s="47">
        <f>Info!$C$6*G182/Info!$C$4</f>
        <v>4.763199735484862</v>
      </c>
      <c r="I182" s="49" t="str">
        <f t="shared" si="55"/>
        <v>4h45</v>
      </c>
      <c r="J182" s="9">
        <f t="shared" si="69"/>
        <v>11.198039027185569</v>
      </c>
      <c r="K182" s="47">
        <f>Info!$C$6*J182/Info!$C$4</f>
        <v>5.768686771580445</v>
      </c>
      <c r="L182" s="49" t="str">
        <f t="shared" si="57"/>
        <v>5h46</v>
      </c>
      <c r="M182" s="9">
        <f t="shared" si="70"/>
        <v>11.04987562112089</v>
      </c>
      <c r="N182" s="47">
        <f>Info!$C$6*M182/Info!$C$4</f>
        <v>5.692360168456216</v>
      </c>
      <c r="O182" s="49" t="str">
        <f t="shared" si="59"/>
        <v>5h41</v>
      </c>
      <c r="P182" s="9">
        <f t="shared" si="71"/>
        <v>13</v>
      </c>
      <c r="Q182" s="47">
        <f>Info!$C$6*P182/Info!$C$4</f>
        <v>6.696969696969697</v>
      </c>
      <c r="R182" s="49" t="str">
        <f t="shared" si="61"/>
        <v>6h41</v>
      </c>
      <c r="S182" s="9">
        <f t="shared" si="72"/>
        <v>13.083045973594572</v>
      </c>
      <c r="T182" s="47">
        <f>Info!$C$6*S182/Info!$C$4</f>
        <v>6.7397509560941735</v>
      </c>
    </row>
    <row r="183" spans="3:20" ht="12.75">
      <c r="C183" t="s">
        <v>218</v>
      </c>
      <c r="D183" s="8">
        <v>49</v>
      </c>
      <c r="E183" s="8">
        <v>73</v>
      </c>
      <c r="G183" s="9">
        <f t="shared" si="68"/>
        <v>6.0990195135927845</v>
      </c>
      <c r="H183" s="47">
        <f>Info!$C$6*G183/Info!$C$4</f>
        <v>3.1419191433659797</v>
      </c>
      <c r="I183" s="49" t="str">
        <f t="shared" si="55"/>
        <v>3h8</v>
      </c>
      <c r="J183" s="9">
        <f t="shared" si="69"/>
        <v>6.830951894845301</v>
      </c>
      <c r="K183" s="47">
        <f>Info!$C$6*J183/Info!$C$4</f>
        <v>3.51897521855667</v>
      </c>
      <c r="L183" s="49" t="str">
        <f t="shared" si="57"/>
        <v>3h31</v>
      </c>
      <c r="M183" s="9">
        <f t="shared" si="70"/>
        <v>6</v>
      </c>
      <c r="N183" s="47">
        <f>Info!$C$6*M183/Info!$C$4</f>
        <v>3.090909090909091</v>
      </c>
      <c r="O183" s="49" t="str">
        <f t="shared" si="59"/>
        <v>3h5</v>
      </c>
      <c r="P183" s="9">
        <f t="shared" si="71"/>
        <v>6.830951894845301</v>
      </c>
      <c r="Q183" s="47">
        <f>Info!$C$6*P183/Info!$C$4</f>
        <v>3.51897521855667</v>
      </c>
      <c r="R183" s="49" t="str">
        <f t="shared" si="61"/>
        <v>3h31</v>
      </c>
      <c r="S183" s="9">
        <f t="shared" si="72"/>
        <v>9.94427190999916</v>
      </c>
      <c r="T183" s="47">
        <f>Info!$C$6*S183/Info!$C$4</f>
        <v>5.122806741514718</v>
      </c>
    </row>
    <row r="184" spans="3:20" ht="12.75">
      <c r="C184" t="s">
        <v>219</v>
      </c>
      <c r="D184" s="8">
        <v>42</v>
      </c>
      <c r="E184" s="8">
        <v>68</v>
      </c>
      <c r="G184" s="9">
        <f t="shared" si="68"/>
        <v>9</v>
      </c>
      <c r="H184" s="47">
        <f>Info!$C$6*G184/Info!$C$4</f>
        <v>4.636363636363637</v>
      </c>
      <c r="I184" s="49" t="str">
        <f t="shared" si="55"/>
        <v>4h38</v>
      </c>
      <c r="J184" s="9">
        <f t="shared" si="69"/>
        <v>11</v>
      </c>
      <c r="K184" s="47">
        <f>Info!$C$6*J184/Info!$C$4</f>
        <v>5.666666666666667</v>
      </c>
      <c r="L184" s="49" t="str">
        <f t="shared" si="57"/>
        <v>5h40</v>
      </c>
      <c r="M184" s="9">
        <f t="shared" si="70"/>
        <v>11.04987562112089</v>
      </c>
      <c r="N184" s="47">
        <f>Info!$C$6*M184/Info!$C$4</f>
        <v>5.692360168456216</v>
      </c>
      <c r="O184" s="49" t="str">
        <f t="shared" si="59"/>
        <v>5h41</v>
      </c>
      <c r="P184" s="9">
        <f t="shared" si="71"/>
        <v>13.165525060596439</v>
      </c>
      <c r="Q184" s="47">
        <f>Info!$C$6*P184/Info!$C$4</f>
        <v>6.782240182731499</v>
      </c>
      <c r="R184" s="49" t="str">
        <f t="shared" si="61"/>
        <v>6h46</v>
      </c>
      <c r="S184" s="9">
        <f t="shared" si="72"/>
        <v>12.40175425099138</v>
      </c>
      <c r="T184" s="47">
        <f>Info!$C$6*S184/Info!$C$4</f>
        <v>6.388782492934953</v>
      </c>
    </row>
    <row r="185" spans="1:20" ht="12.75">
      <c r="A185">
        <v>51</v>
      </c>
      <c r="B185" s="51" t="s">
        <v>220</v>
      </c>
      <c r="C185" t="s">
        <v>153</v>
      </c>
      <c r="D185" s="8">
        <v>35</v>
      </c>
      <c r="E185" s="8">
        <v>71</v>
      </c>
      <c r="G185" s="9">
        <f t="shared" si="68"/>
        <v>16.297058540778355</v>
      </c>
      <c r="H185" s="47">
        <f>Info!$C$6*G185/Info!$C$4</f>
        <v>8.395454399794911</v>
      </c>
      <c r="I185" s="49" t="str">
        <f t="shared" si="55"/>
        <v>8h23</v>
      </c>
      <c r="J185" s="9">
        <f t="shared" si="69"/>
        <v>18.26267650163207</v>
      </c>
      <c r="K185" s="47">
        <f>Info!$C$6*J185/Info!$C$4</f>
        <v>9.408045470537733</v>
      </c>
      <c r="L185" s="49" t="str">
        <f t="shared" si="57"/>
        <v>9h24</v>
      </c>
      <c r="M185" s="9">
        <f t="shared" si="70"/>
        <v>18.11724276862369</v>
      </c>
      <c r="N185" s="47">
        <f>Info!$C$6*M185/Info!$C$4</f>
        <v>9.333125062624324</v>
      </c>
      <c r="O185" s="49" t="str">
        <f t="shared" si="59"/>
        <v>9h19</v>
      </c>
      <c r="P185" s="9">
        <f t="shared" si="71"/>
        <v>20.026297590440446</v>
      </c>
      <c r="Q185" s="47">
        <f>Info!$C$6*P185/Info!$C$4</f>
        <v>10.316577546590533</v>
      </c>
      <c r="R185" s="49" t="str">
        <f t="shared" si="61"/>
        <v>10h18</v>
      </c>
      <c r="S185" s="9">
        <f t="shared" si="72"/>
        <v>19.973665961010276</v>
      </c>
      <c r="T185" s="47">
        <f>Info!$C$6*S185/Info!$C$4</f>
        <v>10.289464282944689</v>
      </c>
    </row>
    <row r="186" spans="3:20" ht="12.75">
      <c r="C186" t="s">
        <v>221</v>
      </c>
      <c r="D186" s="8">
        <v>35</v>
      </c>
      <c r="E186" s="8">
        <v>72</v>
      </c>
      <c r="G186" s="9">
        <f t="shared" si="68"/>
        <v>16.524174696260026</v>
      </c>
      <c r="H186" s="47">
        <f>Info!$C$6*G186/Info!$C$4</f>
        <v>8.51245363140668</v>
      </c>
      <c r="I186" s="49" t="str">
        <f t="shared" si="55"/>
        <v>8h30</v>
      </c>
      <c r="J186" s="9">
        <f t="shared" si="69"/>
        <v>18.46424919657298</v>
      </c>
      <c r="K186" s="47">
        <f>Info!$C$6*J186/Info!$C$4</f>
        <v>9.511885949749715</v>
      </c>
      <c r="L186" s="49" t="str">
        <f t="shared" si="57"/>
        <v>9h30</v>
      </c>
      <c r="M186" s="9">
        <f t="shared" si="70"/>
        <v>18.26267650163207</v>
      </c>
      <c r="N186" s="47">
        <f>Info!$C$6*M186/Info!$C$4</f>
        <v>9.408045470537733</v>
      </c>
      <c r="O186" s="49" t="str">
        <f t="shared" si="59"/>
        <v>9h24</v>
      </c>
      <c r="P186" s="9">
        <f t="shared" si="71"/>
        <v>20.1049731745428</v>
      </c>
      <c r="Q186" s="47">
        <f>Info!$C$6*P186/Info!$C$4</f>
        <v>10.35710739294629</v>
      </c>
      <c r="R186" s="49" t="str">
        <f t="shared" si="61"/>
        <v>10h21</v>
      </c>
      <c r="S186" s="9">
        <f t="shared" si="72"/>
        <v>20.313207915827967</v>
      </c>
      <c r="T186" s="47">
        <f>Info!$C$6*S186/Info!$C$4</f>
        <v>10.464379835426527</v>
      </c>
    </row>
    <row r="187" spans="3:20" ht="12.75">
      <c r="C187" t="s">
        <v>137</v>
      </c>
      <c r="D187" s="8">
        <v>36</v>
      </c>
      <c r="E187" s="8">
        <v>72</v>
      </c>
      <c r="G187" s="9">
        <f t="shared" si="68"/>
        <v>15.560219778561036</v>
      </c>
      <c r="H187" s="47">
        <f>Info!$C$6*G187/Info!$C$4</f>
        <v>8.015870795016292</v>
      </c>
      <c r="I187" s="49" t="str">
        <f t="shared" si="55"/>
        <v>8h0</v>
      </c>
      <c r="J187" s="9">
        <f t="shared" si="69"/>
        <v>17.492422502470642</v>
      </c>
      <c r="K187" s="47">
        <f>Info!$C$6*J187/Info!$C$4</f>
        <v>9.01124795581821</v>
      </c>
      <c r="L187" s="49" t="str">
        <f t="shared" si="57"/>
        <v>9h0</v>
      </c>
      <c r="M187" s="9">
        <f t="shared" si="70"/>
        <v>17.278820596099706</v>
      </c>
      <c r="N187" s="47">
        <f>Info!$C$6*M187/Info!$C$4</f>
        <v>8.90121061011197</v>
      </c>
      <c r="O187" s="49" t="str">
        <f t="shared" si="59"/>
        <v>8h54</v>
      </c>
      <c r="P187" s="9">
        <f t="shared" si="71"/>
        <v>19.110770276274835</v>
      </c>
      <c r="Q187" s="47">
        <f>Info!$C$6*P187/Info!$C$4</f>
        <v>9.84494226353552</v>
      </c>
      <c r="R187" s="49" t="str">
        <f t="shared" si="61"/>
        <v>9h50</v>
      </c>
      <c r="S187" s="9">
        <f t="shared" si="72"/>
        <v>19.384776310850235</v>
      </c>
      <c r="T187" s="47">
        <f>Info!$C$6*S187/Info!$C$4</f>
        <v>9.986096887407696</v>
      </c>
    </row>
    <row r="188" spans="3:20" ht="12.75">
      <c r="C188" t="s">
        <v>222</v>
      </c>
      <c r="D188" s="8">
        <v>36</v>
      </c>
      <c r="E188" s="8">
        <v>71</v>
      </c>
      <c r="G188" s="9">
        <f t="shared" si="68"/>
        <v>15.317821063276353</v>
      </c>
      <c r="H188" s="47">
        <f>Info!$C$6*G188/Info!$C$4</f>
        <v>7.890998729566606</v>
      </c>
      <c r="I188" s="49" t="str">
        <f t="shared" si="55"/>
        <v>7h53</v>
      </c>
      <c r="J188" s="9">
        <f t="shared" si="69"/>
        <v>17.278820596099706</v>
      </c>
      <c r="K188" s="47">
        <f>Info!$C$6*J188/Info!$C$4</f>
        <v>8.90121061011197</v>
      </c>
      <c r="L188" s="49" t="str">
        <f t="shared" si="57"/>
        <v>8h54</v>
      </c>
      <c r="M188" s="9">
        <f t="shared" si="70"/>
        <v>17.1245154965971</v>
      </c>
      <c r="N188" s="47">
        <f>Info!$C$6*M188/Info!$C$4</f>
        <v>8.821720104307596</v>
      </c>
      <c r="O188" s="49" t="str">
        <f t="shared" si="59"/>
        <v>8h49</v>
      </c>
      <c r="P188" s="9">
        <f t="shared" si="71"/>
        <v>19.027756377319946</v>
      </c>
      <c r="Q188" s="47">
        <f>Info!$C$6*P188/Info!$C$4</f>
        <v>9.802177527710276</v>
      </c>
      <c r="R188" s="49" t="str">
        <f t="shared" si="61"/>
        <v>9h48</v>
      </c>
      <c r="S188" s="9">
        <f t="shared" si="72"/>
        <v>19.027756377319946</v>
      </c>
      <c r="T188" s="47">
        <f>Info!$C$6*S188/Info!$C$4</f>
        <v>9.802177527710276</v>
      </c>
    </row>
    <row r="189" spans="1:20" ht="12.75">
      <c r="A189">
        <v>52</v>
      </c>
      <c r="B189" s="51" t="s">
        <v>223</v>
      </c>
      <c r="C189" t="s">
        <v>224</v>
      </c>
      <c r="D189" s="8">
        <v>36</v>
      </c>
      <c r="E189" s="8">
        <v>72</v>
      </c>
      <c r="G189" s="9">
        <f t="shared" si="68"/>
        <v>15.560219778561036</v>
      </c>
      <c r="H189" s="47">
        <f>Info!$C$6*G189/Info!$C$4</f>
        <v>8.015870795016292</v>
      </c>
      <c r="I189" s="49" t="str">
        <f t="shared" si="55"/>
        <v>8h0</v>
      </c>
      <c r="J189" s="9">
        <f t="shared" si="69"/>
        <v>17.492422502470642</v>
      </c>
      <c r="K189" s="47">
        <f>Info!$C$6*J189/Info!$C$4</f>
        <v>9.01124795581821</v>
      </c>
      <c r="L189" s="49" t="str">
        <f t="shared" si="57"/>
        <v>9h0</v>
      </c>
      <c r="M189" s="9">
        <f t="shared" si="70"/>
        <v>17.278820596099706</v>
      </c>
      <c r="N189" s="47">
        <f>Info!$C$6*M189/Info!$C$4</f>
        <v>8.90121061011197</v>
      </c>
      <c r="O189" s="49" t="str">
        <f t="shared" si="59"/>
        <v>8h54</v>
      </c>
      <c r="P189" s="9">
        <f t="shared" si="71"/>
        <v>19.110770276274835</v>
      </c>
      <c r="Q189" s="47">
        <f>Info!$C$6*P189/Info!$C$4</f>
        <v>9.84494226353552</v>
      </c>
      <c r="R189" s="49" t="str">
        <f t="shared" si="61"/>
        <v>9h50</v>
      </c>
      <c r="S189" s="9">
        <f t="shared" si="72"/>
        <v>19.384776310850235</v>
      </c>
      <c r="T189" s="47">
        <f>Info!$C$6*S189/Info!$C$4</f>
        <v>9.986096887407696</v>
      </c>
    </row>
    <row r="190" spans="3:20" ht="12.75">
      <c r="C190" t="s">
        <v>225</v>
      </c>
      <c r="D190" s="8">
        <v>35</v>
      </c>
      <c r="E190" s="8">
        <v>73</v>
      </c>
      <c r="G190" s="9">
        <f t="shared" si="68"/>
        <v>16.811388300841898</v>
      </c>
      <c r="H190" s="47">
        <f>Info!$C$6*G190/Info!$C$4</f>
        <v>8.66041215497916</v>
      </c>
      <c r="I190" s="49" t="str">
        <f t="shared" si="55"/>
        <v>8h39</v>
      </c>
      <c r="J190" s="9">
        <f t="shared" si="69"/>
        <v>18.72004514666935</v>
      </c>
      <c r="K190" s="47">
        <f>Info!$C$6*J190/Info!$C$4</f>
        <v>9.643659621011484</v>
      </c>
      <c r="L190" s="49" t="str">
        <f t="shared" si="57"/>
        <v>9h38</v>
      </c>
      <c r="M190" s="9">
        <f t="shared" si="70"/>
        <v>18.46424919657298</v>
      </c>
      <c r="N190" s="47">
        <f>Info!$C$6*M190/Info!$C$4</f>
        <v>9.511885949749715</v>
      </c>
      <c r="O190" s="49" t="str">
        <f t="shared" si="59"/>
        <v>9h30</v>
      </c>
      <c r="P190" s="9">
        <f t="shared" si="71"/>
        <v>20.235384061671343</v>
      </c>
      <c r="Q190" s="47">
        <f>Info!$C$6*P190/Info!$C$4</f>
        <v>10.424288759042813</v>
      </c>
      <c r="R190" s="49" t="str">
        <f t="shared" si="61"/>
        <v>10h25</v>
      </c>
      <c r="S190" s="9">
        <f t="shared" si="72"/>
        <v>20.697715603592208</v>
      </c>
      <c r="T190" s="47">
        <f>Info!$C$6*S190/Info!$C$4</f>
        <v>10.662459553365682</v>
      </c>
    </row>
    <row r="191" spans="3:20" ht="12.75">
      <c r="C191" t="s">
        <v>226</v>
      </c>
      <c r="D191" s="8">
        <v>35</v>
      </c>
      <c r="E191" s="8">
        <v>72</v>
      </c>
      <c r="G191" s="9">
        <f t="shared" si="68"/>
        <v>16.524174696260026</v>
      </c>
      <c r="H191" s="47">
        <f>Info!$C$6*G191/Info!$C$4</f>
        <v>8.51245363140668</v>
      </c>
      <c r="I191" s="49" t="str">
        <f t="shared" si="55"/>
        <v>8h30</v>
      </c>
      <c r="J191" s="9">
        <f t="shared" si="69"/>
        <v>18.46424919657298</v>
      </c>
      <c r="K191" s="47">
        <f>Info!$C$6*J191/Info!$C$4</f>
        <v>9.511885949749715</v>
      </c>
      <c r="L191" s="49" t="str">
        <f t="shared" si="57"/>
        <v>9h30</v>
      </c>
      <c r="M191" s="9">
        <f t="shared" si="70"/>
        <v>18.26267650163207</v>
      </c>
      <c r="N191" s="47">
        <f>Info!$C$6*M191/Info!$C$4</f>
        <v>9.408045470537733</v>
      </c>
      <c r="O191" s="49" t="str">
        <f t="shared" si="59"/>
        <v>9h24</v>
      </c>
      <c r="P191" s="9">
        <f t="shared" si="71"/>
        <v>20.1049731745428</v>
      </c>
      <c r="Q191" s="47">
        <f>Info!$C$6*P191/Info!$C$4</f>
        <v>10.35710739294629</v>
      </c>
      <c r="R191" s="49" t="str">
        <f t="shared" si="61"/>
        <v>10h21</v>
      </c>
      <c r="S191" s="9">
        <f t="shared" si="72"/>
        <v>20.313207915827967</v>
      </c>
      <c r="T191" s="47">
        <f>Info!$C$6*S191/Info!$C$4</f>
        <v>10.464379835426527</v>
      </c>
    </row>
    <row r="192" spans="1:20" ht="12.75">
      <c r="A192">
        <v>53</v>
      </c>
      <c r="B192" s="51" t="s">
        <v>227</v>
      </c>
      <c r="C192" t="s">
        <v>228</v>
      </c>
      <c r="D192" s="8">
        <v>24</v>
      </c>
      <c r="E192" s="8">
        <v>48</v>
      </c>
      <c r="G192" s="9">
        <f aca="true" t="shared" si="73" ref="G192:G197">1+SQRT(($G$6-D192)*($G$6-D192)+($H$6-E192)*($H$6-E192))</f>
        <v>33.802438933713454</v>
      </c>
      <c r="H192" s="47">
        <f>Info!$C$6*G192/Info!$C$4</f>
        <v>17.41337763251905</v>
      </c>
      <c r="I192" s="49" t="str">
        <f t="shared" si="55"/>
        <v>17h24</v>
      </c>
      <c r="J192" s="9">
        <f aca="true" t="shared" si="74" ref="J192:J197">1+SQRT(($J$6-D192)*($J$6-D192)+($K$6-E192)*($K$6-E192))</f>
        <v>35.40930106817051</v>
      </c>
      <c r="K192" s="47">
        <f>Info!$C$6*J192/Info!$C$4</f>
        <v>18.2411550957242</v>
      </c>
      <c r="L192" s="49" t="str">
        <f t="shared" si="57"/>
        <v>18h14</v>
      </c>
      <c r="M192" s="9">
        <f aca="true" t="shared" si="75" ref="M192:M197">1+SQRT(($M$6-D192)*($M$6-D192)+($N$6-E192)*($N$6-E192))</f>
        <v>36</v>
      </c>
      <c r="N192" s="47">
        <f>Info!$C$6*M192/Info!$C$4</f>
        <v>18.545454545454547</v>
      </c>
      <c r="O192" s="49" t="str">
        <f t="shared" si="59"/>
        <v>18h32</v>
      </c>
      <c r="P192" s="9">
        <f aca="true" t="shared" si="76" ref="P192:P197">1+SQRT(($P$6-D192)*($P$6-D192)+($Q$6-E192)*($Q$6-E192))</f>
        <v>38.20215047547655</v>
      </c>
      <c r="Q192" s="47">
        <f>Info!$C$6*P192/Info!$C$4</f>
        <v>19.67989569948792</v>
      </c>
      <c r="R192" s="49" t="str">
        <f t="shared" si="61"/>
        <v>19h40</v>
      </c>
      <c r="S192" s="9">
        <f aca="true" t="shared" si="77" ref="S192:S197">1+SQRT(($S$6-D192)*($S$6-D192)+($T$6-E192)*($T$6-E192))</f>
        <v>34.61547262794322</v>
      </c>
      <c r="T192" s="47">
        <f>Info!$C$6*S192/Info!$C$4</f>
        <v>17.83221317197075</v>
      </c>
    </row>
    <row r="193" spans="3:20" ht="12.75">
      <c r="C193" t="s">
        <v>229</v>
      </c>
      <c r="D193" s="8">
        <v>25</v>
      </c>
      <c r="E193" s="8">
        <v>48</v>
      </c>
      <c r="G193" s="9">
        <f t="shared" si="73"/>
        <v>33.01562118716424</v>
      </c>
      <c r="H193" s="47">
        <f>Info!$C$6*G193/Info!$C$4</f>
        <v>17.008047278236123</v>
      </c>
      <c r="I193" s="49" t="str">
        <f t="shared" si="55"/>
        <v>17h0</v>
      </c>
      <c r="J193" s="9">
        <f t="shared" si="74"/>
        <v>34.60059523282288</v>
      </c>
      <c r="K193" s="47">
        <f>Info!$C$6*J193/Info!$C$4</f>
        <v>17.824549059333002</v>
      </c>
      <c r="L193" s="49" t="str">
        <f t="shared" si="57"/>
        <v>17h49</v>
      </c>
      <c r="M193" s="9">
        <f t="shared" si="75"/>
        <v>35.20526275297414</v>
      </c>
      <c r="N193" s="47">
        <f>Info!$C$6*M193/Info!$C$4</f>
        <v>18.13604444850183</v>
      </c>
      <c r="O193" s="49" t="str">
        <f t="shared" si="59"/>
        <v>18h8</v>
      </c>
      <c r="P193" s="9">
        <f t="shared" si="76"/>
        <v>37.40054944640259</v>
      </c>
      <c r="Q193" s="47">
        <f>Info!$C$6*P193/Info!$C$4</f>
        <v>19.266949714813457</v>
      </c>
      <c r="R193" s="49" t="str">
        <f t="shared" si="61"/>
        <v>19h16</v>
      </c>
      <c r="S193" s="9">
        <f t="shared" si="77"/>
        <v>33.7566787083184</v>
      </c>
      <c r="T193" s="47">
        <f>Info!$C$6*S193/Info!$C$4</f>
        <v>17.389804183073114</v>
      </c>
    </row>
    <row r="194" spans="3:20" ht="12.75">
      <c r="C194" t="s">
        <v>230</v>
      </c>
      <c r="D194" s="8">
        <v>25</v>
      </c>
      <c r="E194" s="8">
        <v>47</v>
      </c>
      <c r="G194" s="9">
        <f t="shared" si="73"/>
        <v>33.64965543462902</v>
      </c>
      <c r="H194" s="47">
        <f>Info!$C$6*G194/Info!$C$4</f>
        <v>17.334670981475554</v>
      </c>
      <c r="I194" s="49" t="str">
        <f t="shared" si="55"/>
        <v>17h20</v>
      </c>
      <c r="J194" s="9">
        <f t="shared" si="74"/>
        <v>35.20526275297414</v>
      </c>
      <c r="K194" s="47">
        <f>Info!$C$6*J194/Info!$C$4</f>
        <v>18.13604444850183</v>
      </c>
      <c r="L194" s="49" t="str">
        <f t="shared" si="57"/>
        <v>18h8</v>
      </c>
      <c r="M194" s="9">
        <f t="shared" si="75"/>
        <v>35.828149534535996</v>
      </c>
      <c r="N194" s="47">
        <f>Info!$C$6*M194/Info!$C$4</f>
        <v>18.45692551779127</v>
      </c>
      <c r="O194" s="49" t="str">
        <f t="shared" si="59"/>
        <v>18h27</v>
      </c>
      <c r="P194" s="9">
        <f t="shared" si="76"/>
        <v>38.013511046643494</v>
      </c>
      <c r="Q194" s="47">
        <f>Info!$C$6*P194/Info!$C$4</f>
        <v>19.582717811907255</v>
      </c>
      <c r="R194" s="49" t="str">
        <f t="shared" si="61"/>
        <v>19h34</v>
      </c>
      <c r="S194" s="9">
        <f t="shared" si="77"/>
        <v>34.28663395418648</v>
      </c>
      <c r="T194" s="47">
        <f>Info!$C$6*S194/Info!$C$4</f>
        <v>17.66281143094455</v>
      </c>
    </row>
    <row r="195" spans="1:20" ht="12.75">
      <c r="A195">
        <v>54</v>
      </c>
      <c r="B195" s="51" t="s">
        <v>231</v>
      </c>
      <c r="C195" t="s">
        <v>232</v>
      </c>
      <c r="D195" s="8">
        <v>43</v>
      </c>
      <c r="E195" s="8">
        <v>65</v>
      </c>
      <c r="G195" s="9">
        <f t="shared" si="73"/>
        <v>8.615773105863909</v>
      </c>
      <c r="H195" s="47">
        <f>Info!$C$6*G195/Info!$C$4</f>
        <v>4.438428569687469</v>
      </c>
      <c r="I195" s="49" t="str">
        <f t="shared" si="55"/>
        <v>4h26</v>
      </c>
      <c r="J195" s="9">
        <f t="shared" si="74"/>
        <v>10.486832980505138</v>
      </c>
      <c r="K195" s="47">
        <f>Info!$C$6*J195/Info!$C$4</f>
        <v>5.402307899048101</v>
      </c>
      <c r="L195" s="49" t="str">
        <f t="shared" si="57"/>
        <v>5h24</v>
      </c>
      <c r="M195" s="9">
        <f t="shared" si="75"/>
        <v>10.848857801796104</v>
      </c>
      <c r="N195" s="47">
        <f>Info!$C$6*M195/Info!$C$4</f>
        <v>5.588805534258599</v>
      </c>
      <c r="O195" s="49" t="str">
        <f t="shared" si="59"/>
        <v>5h35</v>
      </c>
      <c r="P195" s="9">
        <f t="shared" si="76"/>
        <v>13.083045973594572</v>
      </c>
      <c r="Q195" s="47">
        <f>Info!$C$6*P195/Info!$C$4</f>
        <v>6.7397509560941735</v>
      </c>
      <c r="R195" s="49" t="str">
        <f t="shared" si="61"/>
        <v>6h44</v>
      </c>
      <c r="S195" s="9">
        <f t="shared" si="77"/>
        <v>11</v>
      </c>
      <c r="T195" s="47">
        <f>Info!$C$6*S195/Info!$C$4</f>
        <v>5.666666666666667</v>
      </c>
    </row>
    <row r="196" spans="3:20" ht="12.75">
      <c r="C196" t="s">
        <v>233</v>
      </c>
      <c r="D196" s="8">
        <v>43</v>
      </c>
      <c r="E196" s="8">
        <v>69</v>
      </c>
      <c r="G196" s="9">
        <f t="shared" si="73"/>
        <v>8.071067811865476</v>
      </c>
      <c r="H196" s="47">
        <f>Info!$C$6*G196/Info!$C$4</f>
        <v>4.157822812173124</v>
      </c>
      <c r="I196" s="49" t="str">
        <f t="shared" si="55"/>
        <v>4h9</v>
      </c>
      <c r="J196" s="9">
        <f t="shared" si="74"/>
        <v>10.055385138137417</v>
      </c>
      <c r="K196" s="47">
        <f>Info!$C$6*J196/Info!$C$4</f>
        <v>5.180046889343518</v>
      </c>
      <c r="L196" s="49" t="str">
        <f t="shared" si="57"/>
        <v>5h10</v>
      </c>
      <c r="M196" s="9">
        <f t="shared" si="75"/>
        <v>10</v>
      </c>
      <c r="N196" s="47">
        <f>Info!$C$6*M196/Info!$C$4</f>
        <v>5.151515151515151</v>
      </c>
      <c r="O196" s="49" t="str">
        <f t="shared" si="59"/>
        <v>5h9</v>
      </c>
      <c r="P196" s="9">
        <f t="shared" si="76"/>
        <v>12.045361017187261</v>
      </c>
      <c r="Q196" s="47">
        <f>Info!$C$6*P196/Info!$C$4</f>
        <v>6.205185978551013</v>
      </c>
      <c r="R196" s="49" t="str">
        <f t="shared" si="61"/>
        <v>6h12</v>
      </c>
      <c r="S196" s="9">
        <f t="shared" si="77"/>
        <v>11.770329614269007</v>
      </c>
      <c r="T196" s="47">
        <f>Info!$C$6*S196/Info!$C$4</f>
        <v>6.063503134623428</v>
      </c>
    </row>
    <row r="197" spans="3:20" ht="12.75">
      <c r="C197" t="s">
        <v>234</v>
      </c>
      <c r="D197" s="8">
        <v>41</v>
      </c>
      <c r="E197" s="8">
        <v>68</v>
      </c>
      <c r="G197" s="9">
        <f t="shared" si="73"/>
        <v>10</v>
      </c>
      <c r="H197" s="47">
        <f>Info!$C$6*G197/Info!$C$4</f>
        <v>5.151515151515151</v>
      </c>
      <c r="I197" s="49" t="str">
        <f t="shared" si="55"/>
        <v>5h9</v>
      </c>
      <c r="J197" s="9">
        <f t="shared" si="74"/>
        <v>12</v>
      </c>
      <c r="K197" s="47">
        <f>Info!$C$6*J197/Info!$C$4</f>
        <v>6.181818181818182</v>
      </c>
      <c r="L197" s="49" t="str">
        <f t="shared" si="57"/>
        <v>6h10</v>
      </c>
      <c r="M197" s="9">
        <f t="shared" si="75"/>
        <v>12.045361017187261</v>
      </c>
      <c r="N197" s="47">
        <f>Info!$C$6*M197/Info!$C$4</f>
        <v>6.205185978551013</v>
      </c>
      <c r="O197" s="49" t="str">
        <f t="shared" si="59"/>
        <v>6h12</v>
      </c>
      <c r="P197" s="9">
        <f t="shared" si="76"/>
        <v>14.152946437965905</v>
      </c>
      <c r="Q197" s="47">
        <f>Info!$C$6*P197/Info!$C$4</f>
        <v>7.290911801376375</v>
      </c>
      <c r="R197" s="49" t="str">
        <f t="shared" si="61"/>
        <v>7h17</v>
      </c>
      <c r="S197" s="9">
        <f t="shared" si="77"/>
        <v>13.36931687685298</v>
      </c>
      <c r="T197" s="47">
        <f>Info!$C$6*S197/Info!$C$4</f>
        <v>6.887223845651536</v>
      </c>
    </row>
    <row r="198" spans="1:20" ht="12.75">
      <c r="A198">
        <v>55</v>
      </c>
      <c r="B198" s="51" t="s">
        <v>235</v>
      </c>
      <c r="C198" t="s">
        <v>236</v>
      </c>
      <c r="D198" s="8">
        <v>33</v>
      </c>
      <c r="E198" s="8">
        <v>70</v>
      </c>
      <c r="G198" s="9">
        <f>1+SQRT(($G$6-D198)*($G$6-D198)+($H$6-E198)*($H$6-E198))</f>
        <v>18.11724276862369</v>
      </c>
      <c r="H198" s="47">
        <f>Info!$C$6*G198/Info!$C$4</f>
        <v>9.333125062624324</v>
      </c>
      <c r="I198" s="49" t="str">
        <f t="shared" si="55"/>
        <v>9h19</v>
      </c>
      <c r="J198" s="9">
        <f>1+SQRT(($J$6-D198)*($J$6-D198)+($K$6-E198)*($K$6-E198))</f>
        <v>20.1049731745428</v>
      </c>
      <c r="K198" s="47">
        <f>Info!$C$6*J198/Info!$C$4</f>
        <v>10.35710739294629</v>
      </c>
      <c r="L198" s="49" t="str">
        <f t="shared" si="57"/>
        <v>10h21</v>
      </c>
      <c r="M198" s="9">
        <f>1+SQRT(($M$6-D198)*($M$6-D198)+($N$6-E198)*($N$6-E198))</f>
        <v>20.026297590440446</v>
      </c>
      <c r="N198" s="47">
        <f>Info!$C$6*M198/Info!$C$4</f>
        <v>10.316577546590533</v>
      </c>
      <c r="O198" s="49" t="str">
        <f t="shared" si="59"/>
        <v>10h18</v>
      </c>
      <c r="P198" s="9">
        <f>1+SQRT(($P$6-D198)*($P$6-D198)+($Q$6-E198)*($Q$6-E198))</f>
        <v>22</v>
      </c>
      <c r="Q198" s="47">
        <f>Info!$C$6*P198/Info!$C$4</f>
        <v>11.333333333333334</v>
      </c>
      <c r="R198" s="49" t="str">
        <f t="shared" si="61"/>
        <v>11h20</v>
      </c>
      <c r="S198" s="9">
        <f>1+SQRT(($S$6-D198)*($S$6-D198)+($T$6-E198)*($T$6-E198))</f>
        <v>21.615528128088304</v>
      </c>
      <c r="T198" s="47">
        <f>Info!$C$6*S198/Info!$C$4</f>
        <v>11.135272065984884</v>
      </c>
    </row>
    <row r="199" spans="3:20" ht="12.75">
      <c r="C199" t="s">
        <v>237</v>
      </c>
      <c r="D199" s="8">
        <v>32</v>
      </c>
      <c r="E199" s="8">
        <v>69</v>
      </c>
      <c r="G199" s="9">
        <f>1+SQRT(($G$6-D199)*($G$6-D199)+($H$6-E199)*($H$6-E199))</f>
        <v>19.027756377319946</v>
      </c>
      <c r="H199" s="47">
        <f>Info!$C$6*G199/Info!$C$4</f>
        <v>9.802177527710276</v>
      </c>
      <c r="I199" s="49" t="str">
        <f t="shared" si="55"/>
        <v>9h48</v>
      </c>
      <c r="J199" s="9">
        <f>1+SQRT(($J$6-D199)*($J$6-D199)+($K$6-E199)*($K$6-E199))</f>
        <v>21.024984394500787</v>
      </c>
      <c r="K199" s="47">
        <f>Info!$C$6*J199/Info!$C$4</f>
        <v>10.831052566864042</v>
      </c>
      <c r="L199" s="49" t="str">
        <f t="shared" si="57"/>
        <v>10h49</v>
      </c>
      <c r="M199" s="9">
        <f>1+SQRT(($M$6-D199)*($M$6-D199)+($N$6-E199)*($N$6-E199))</f>
        <v>21</v>
      </c>
      <c r="N199" s="47">
        <f>Info!$C$6*M199/Info!$C$4</f>
        <v>10.818181818181818</v>
      </c>
      <c r="O199" s="49" t="str">
        <f t="shared" si="59"/>
        <v>10h49</v>
      </c>
      <c r="P199" s="9">
        <f>1+SQRT(($P$6-D199)*($P$6-D199)+($Q$6-E199)*($Q$6-E199))</f>
        <v>23.02271554554524</v>
      </c>
      <c r="Q199" s="47">
        <f>Info!$C$6*P199/Info!$C$4</f>
        <v>11.860186796189971</v>
      </c>
      <c r="R199" s="49" t="str">
        <f t="shared" si="61"/>
        <v>11h51</v>
      </c>
      <c r="S199" s="9">
        <f>1+SQRT(($S$6-D199)*($S$6-D199)+($T$6-E199)*($T$6-E199))</f>
        <v>22.37755832643195</v>
      </c>
      <c r="T199" s="47">
        <f>Info!$C$6*S199/Info!$C$4</f>
        <v>11.527833077252822</v>
      </c>
    </row>
    <row r="200" spans="3:20" ht="12.75">
      <c r="C200" t="s">
        <v>92</v>
      </c>
      <c r="D200" s="8">
        <v>32</v>
      </c>
      <c r="E200" s="8">
        <v>70</v>
      </c>
      <c r="G200" s="9">
        <f>1+SQRT(($G$6-D200)*($G$6-D200)+($H$6-E200)*($H$6-E200))</f>
        <v>19.110770276274835</v>
      </c>
      <c r="H200" s="47">
        <f>Info!$C$6*G200/Info!$C$4</f>
        <v>9.84494226353552</v>
      </c>
      <c r="I200" s="49" t="str">
        <f t="shared" si="55"/>
        <v>9h50</v>
      </c>
      <c r="J200" s="9">
        <f>1+SQRT(($J$6-D200)*($J$6-D200)+($K$6-E200)*($K$6-E200))</f>
        <v>21.09975124224178</v>
      </c>
      <c r="K200" s="47">
        <f>Info!$C$6*J200/Info!$C$4</f>
        <v>10.869568821760916</v>
      </c>
      <c r="L200" s="49" t="str">
        <f t="shared" si="57"/>
        <v>10h52</v>
      </c>
      <c r="M200" s="9">
        <f>1+SQRT(($M$6-D200)*($M$6-D200)+($N$6-E200)*($N$6-E200))</f>
        <v>21.024984394500787</v>
      </c>
      <c r="N200" s="47">
        <f>Info!$C$6*M200/Info!$C$4</f>
        <v>10.831052566864042</v>
      </c>
      <c r="O200" s="49" t="str">
        <f t="shared" si="59"/>
        <v>10h49</v>
      </c>
      <c r="P200" s="9">
        <f>1+SQRT(($P$6-D200)*($P$6-D200)+($Q$6-E200)*($Q$6-E200))</f>
        <v>23</v>
      </c>
      <c r="Q200" s="47">
        <f>Info!$C$6*P200/Info!$C$4</f>
        <v>11.848484848484848</v>
      </c>
      <c r="R200" s="49" t="str">
        <f t="shared" si="61"/>
        <v>11h50</v>
      </c>
      <c r="S200" s="9">
        <f>1+SQRT(($S$6-D200)*($S$6-D200)+($T$6-E200)*($T$6-E200))</f>
        <v>22.587033144922902</v>
      </c>
      <c r="T200" s="47">
        <f>Info!$C$6*S200/Info!$C$4</f>
        <v>11.635744347384525</v>
      </c>
    </row>
    <row r="201" spans="3:20" ht="12.75">
      <c r="C201" t="s">
        <v>222</v>
      </c>
      <c r="D201" s="8">
        <v>33</v>
      </c>
      <c r="E201" s="8">
        <v>69</v>
      </c>
      <c r="G201" s="9">
        <f aca="true" t="shared" si="78" ref="G201:G213">1+SQRT(($G$6-D201)*($G$6-D201)+($H$6-E201)*($H$6-E201))</f>
        <v>18.029386365926403</v>
      </c>
      <c r="H201" s="47">
        <f>Info!$C$6*G201/Info!$C$4</f>
        <v>9.287865703659056</v>
      </c>
      <c r="I201" s="49" t="str">
        <f t="shared" si="55"/>
        <v>9h17</v>
      </c>
      <c r="J201" s="9">
        <f aca="true" t="shared" si="79" ref="J201:J213">1+SQRT(($J$6-D201)*($J$6-D201)+($K$6-E201)*($K$6-E201))</f>
        <v>20.026297590440446</v>
      </c>
      <c r="K201" s="47">
        <f>Info!$C$6*J201/Info!$C$4</f>
        <v>10.316577546590533</v>
      </c>
      <c r="L201" s="49" t="str">
        <f t="shared" si="57"/>
        <v>10h18</v>
      </c>
      <c r="M201" s="9">
        <f aca="true" t="shared" si="80" ref="M201:M213">1+SQRT(($M$6-D201)*($M$6-D201)+($N$6-E201)*($N$6-E201))</f>
        <v>20</v>
      </c>
      <c r="N201" s="47">
        <f>Info!$C$6*M201/Info!$C$4</f>
        <v>10.303030303030303</v>
      </c>
      <c r="O201" s="49" t="str">
        <f t="shared" si="59"/>
        <v>10h18</v>
      </c>
      <c r="P201" s="9">
        <f aca="true" t="shared" si="81" ref="P201:P213">1+SQRT(($P$6-D201)*($P$6-D201)+($Q$6-E201)*($Q$6-E201))</f>
        <v>22.02379604162864</v>
      </c>
      <c r="Q201" s="47">
        <f>Info!$C$6*P201/Info!$C$4</f>
        <v>11.345591900232936</v>
      </c>
      <c r="R201" s="49" t="str">
        <f t="shared" si="61"/>
        <v>11h20</v>
      </c>
      <c r="S201" s="9">
        <f aca="true" t="shared" si="82" ref="S201:S213">1+SQRT(($S$6-D201)*($S$6-D201)+($T$6-E201)*($T$6-E201))</f>
        <v>21.396078054371138</v>
      </c>
      <c r="T201" s="47">
        <f>Info!$C$6*S201/Info!$C$4</f>
        <v>11.022222028009374</v>
      </c>
    </row>
    <row r="202" spans="1:20" ht="12.75">
      <c r="A202">
        <v>56</v>
      </c>
      <c r="B202" s="51" t="s">
        <v>238</v>
      </c>
      <c r="C202" t="s">
        <v>239</v>
      </c>
      <c r="D202" s="8">
        <v>33</v>
      </c>
      <c r="E202" s="8">
        <v>39</v>
      </c>
      <c r="G202" s="9">
        <f t="shared" si="78"/>
        <v>34.61547262794322</v>
      </c>
      <c r="H202" s="47">
        <f>Info!$C$6*G202/Info!$C$4</f>
        <v>17.83221317197075</v>
      </c>
      <c r="I202" s="49" t="str">
        <f t="shared" si="55"/>
        <v>17h49</v>
      </c>
      <c r="J202" s="9">
        <f t="shared" si="79"/>
        <v>35.66987164671943</v>
      </c>
      <c r="K202" s="47">
        <f>Info!$C$6*J202/Info!$C$4</f>
        <v>18.375388424067584</v>
      </c>
      <c r="L202" s="49" t="str">
        <f t="shared" si="57"/>
        <v>18h22</v>
      </c>
      <c r="M202" s="9">
        <f t="shared" si="80"/>
        <v>36.510561809129406</v>
      </c>
      <c r="N202" s="47">
        <f>Info!$C$6*M202/Info!$C$4</f>
        <v>18.808471235006056</v>
      </c>
      <c r="O202" s="49" t="str">
        <f t="shared" si="59"/>
        <v>18h48</v>
      </c>
      <c r="P202" s="9">
        <f t="shared" si="81"/>
        <v>38.44329045369811</v>
      </c>
      <c r="Q202" s="47">
        <f>Info!$C$6*P202/Info!$C$4</f>
        <v>19.80411932463236</v>
      </c>
      <c r="R202" s="49" t="str">
        <f t="shared" si="61"/>
        <v>19h48</v>
      </c>
      <c r="S202" s="9">
        <f t="shared" si="82"/>
        <v>33.802438933713454</v>
      </c>
      <c r="T202" s="47">
        <f>Info!$C$6*S202/Info!$C$4</f>
        <v>17.41337763251905</v>
      </c>
    </row>
    <row r="203" spans="3:20" ht="12.75">
      <c r="C203" t="s">
        <v>240</v>
      </c>
      <c r="D203" s="8">
        <v>32</v>
      </c>
      <c r="E203" s="8">
        <v>39</v>
      </c>
      <c r="G203" s="9">
        <f t="shared" si="78"/>
        <v>35.132096331752024</v>
      </c>
      <c r="H203" s="47">
        <f>Info!$C$6*G203/Info!$C$4</f>
        <v>18.098352655751043</v>
      </c>
      <c r="I203" s="49" t="str">
        <f t="shared" si="55"/>
        <v>18h5</v>
      </c>
      <c r="J203" s="9">
        <f t="shared" si="79"/>
        <v>36.22782990761707</v>
      </c>
      <c r="K203" s="47">
        <f>Info!$C$6*J203/Info!$C$4</f>
        <v>18.66282146756031</v>
      </c>
      <c r="L203" s="49" t="str">
        <f t="shared" si="57"/>
        <v>18h39</v>
      </c>
      <c r="M203" s="9">
        <f t="shared" si="80"/>
        <v>37.05551275463989</v>
      </c>
      <c r="N203" s="47">
        <f>Info!$C$6*M203/Info!$C$4</f>
        <v>19.089203540269036</v>
      </c>
      <c r="O203" s="49" t="str">
        <f t="shared" si="59"/>
        <v>19h5</v>
      </c>
      <c r="P203" s="9">
        <f t="shared" si="81"/>
        <v>39.01315561749642</v>
      </c>
      <c r="Q203" s="47">
        <f>Info!$C$6*P203/Info!$C$4</f>
        <v>20.097686227195126</v>
      </c>
      <c r="R203" s="49" t="str">
        <f t="shared" si="61"/>
        <v>20h5</v>
      </c>
      <c r="S203" s="9">
        <f t="shared" si="82"/>
        <v>34.421549934136806</v>
      </c>
      <c r="T203" s="47">
        <f>Info!$C$6*S203/Info!$C$4</f>
        <v>17.73231360243411</v>
      </c>
    </row>
    <row r="204" spans="3:20" ht="12.75">
      <c r="C204" t="s">
        <v>241</v>
      </c>
      <c r="D204" s="8">
        <v>32</v>
      </c>
      <c r="E204" s="8">
        <v>38</v>
      </c>
      <c r="G204" s="9">
        <f t="shared" si="78"/>
        <v>35.9857113690718</v>
      </c>
      <c r="H204" s="47">
        <f>Info!$C$6*G204/Info!$C$4</f>
        <v>18.538093735582443</v>
      </c>
      <c r="I204" s="49" t="str">
        <f t="shared" si="55"/>
        <v>18h32</v>
      </c>
      <c r="J204" s="9">
        <f t="shared" si="79"/>
        <v>37.05551275463989</v>
      </c>
      <c r="K204" s="47">
        <f>Info!$C$6*J204/Info!$C$4</f>
        <v>19.089203540269036</v>
      </c>
      <c r="L204" s="49" t="str">
        <f t="shared" si="57"/>
        <v>19h5</v>
      </c>
      <c r="M204" s="9">
        <f t="shared" si="80"/>
        <v>37.89173349139343</v>
      </c>
      <c r="N204" s="47">
        <f>Info!$C$6*M204/Info!$C$4</f>
        <v>19.519983919808737</v>
      </c>
      <c r="O204" s="49" t="str">
        <f t="shared" si="59"/>
        <v>19h31</v>
      </c>
      <c r="P204" s="9">
        <f t="shared" si="81"/>
        <v>39.8329756778952</v>
      </c>
      <c r="Q204" s="47">
        <f>Info!$C$6*P204/Info!$C$4</f>
        <v>20.520017773461163</v>
      </c>
      <c r="R204" s="49" t="str">
        <f t="shared" si="61"/>
        <v>20h31</v>
      </c>
      <c r="S204" s="9">
        <f t="shared" si="82"/>
        <v>35.20526275297414</v>
      </c>
      <c r="T204" s="47">
        <f>Info!$C$6*S204/Info!$C$4</f>
        <v>18.13604444850183</v>
      </c>
    </row>
    <row r="205" spans="3:20" ht="12.75">
      <c r="C205" t="s">
        <v>242</v>
      </c>
      <c r="D205" s="8">
        <v>33</v>
      </c>
      <c r="E205" s="8">
        <v>40</v>
      </c>
      <c r="G205" s="9">
        <f t="shared" si="78"/>
        <v>33.7566787083184</v>
      </c>
      <c r="H205" s="47">
        <f>Info!$C$6*G205/Info!$C$4</f>
        <v>17.389804183073114</v>
      </c>
      <c r="I205" s="49" t="str">
        <f t="shared" si="55"/>
        <v>17h23</v>
      </c>
      <c r="J205" s="9">
        <f t="shared" si="79"/>
        <v>34.83784863137726</v>
      </c>
      <c r="K205" s="47">
        <f>Info!$C$6*J205/Info!$C$4</f>
        <v>17.946770507073136</v>
      </c>
      <c r="L205" s="49" t="str">
        <f t="shared" si="57"/>
        <v>17h56</v>
      </c>
      <c r="M205" s="9">
        <f t="shared" si="80"/>
        <v>35.66987164671943</v>
      </c>
      <c r="N205" s="47">
        <f>Info!$C$6*M205/Info!$C$4</f>
        <v>18.375388424067584</v>
      </c>
      <c r="O205" s="49" t="str">
        <f t="shared" si="59"/>
        <v>18h22</v>
      </c>
      <c r="P205" s="9">
        <f t="shared" si="81"/>
        <v>37.61966684720111</v>
      </c>
      <c r="Q205" s="47">
        <f>Info!$C$6*P205/Info!$C$4</f>
        <v>19.379828375830872</v>
      </c>
      <c r="R205" s="49" t="str">
        <f t="shared" si="61"/>
        <v>19h22</v>
      </c>
      <c r="S205" s="9">
        <f t="shared" si="82"/>
        <v>33.01562118716424</v>
      </c>
      <c r="T205" s="47">
        <f>Info!$C$6*S205/Info!$C$4</f>
        <v>17.008047278236123</v>
      </c>
    </row>
    <row r="206" spans="1:20" ht="12.75">
      <c r="A206">
        <v>57</v>
      </c>
      <c r="B206" s="51" t="s">
        <v>243</v>
      </c>
      <c r="C206" t="s">
        <v>244</v>
      </c>
      <c r="D206" s="8">
        <v>64</v>
      </c>
      <c r="E206" s="8">
        <v>32</v>
      </c>
      <c r="G206" s="9">
        <f t="shared" si="78"/>
        <v>39.62641583165593</v>
      </c>
      <c r="H206" s="47">
        <f>Info!$C$6*G206/Info!$C$4</f>
        <v>20.41360815570154</v>
      </c>
      <c r="I206" s="49" t="str">
        <f t="shared" si="55"/>
        <v>20h24</v>
      </c>
      <c r="J206" s="9">
        <f t="shared" si="79"/>
        <v>38.94733192202055</v>
      </c>
      <c r="K206" s="47">
        <f>Info!$C$6*J206/Info!$C$4</f>
        <v>20.063777050737862</v>
      </c>
      <c r="L206" s="49" t="str">
        <f t="shared" si="57"/>
        <v>20h3</v>
      </c>
      <c r="M206" s="9">
        <f t="shared" si="80"/>
        <v>39.897300677553446</v>
      </c>
      <c r="N206" s="47">
        <f>Info!$C$6*M206/Info!$C$4</f>
        <v>20.55315489449723</v>
      </c>
      <c r="O206" s="49" t="str">
        <f t="shared" si="59"/>
        <v>20h33</v>
      </c>
      <c r="P206" s="9">
        <f t="shared" si="81"/>
        <v>40.293765408777</v>
      </c>
      <c r="Q206" s="47">
        <f>Info!$C$6*P206/Info!$C$4</f>
        <v>20.75739430149118</v>
      </c>
      <c r="R206" s="49" t="str">
        <f t="shared" si="61"/>
        <v>20h45</v>
      </c>
      <c r="S206" s="9">
        <f t="shared" si="82"/>
        <v>35.785054261852174</v>
      </c>
      <c r="T206" s="47">
        <f>Info!$C$6*S206/Info!$C$4</f>
        <v>18.434724922772332</v>
      </c>
    </row>
    <row r="207" spans="3:20" ht="12.75">
      <c r="C207" t="s">
        <v>245</v>
      </c>
      <c r="D207" s="8">
        <v>66</v>
      </c>
      <c r="E207" s="8">
        <v>32</v>
      </c>
      <c r="G207" s="9">
        <f t="shared" si="78"/>
        <v>40.395431207184416</v>
      </c>
      <c r="H207" s="47">
        <f>Info!$C$6*G207/Info!$C$4</f>
        <v>20.80976759157985</v>
      </c>
      <c r="I207" s="49" t="str">
        <f t="shared" si="55"/>
        <v>20h48</v>
      </c>
      <c r="J207" s="9">
        <f t="shared" si="79"/>
        <v>39.62641583165593</v>
      </c>
      <c r="K207" s="47">
        <f>Info!$C$6*J207/Info!$C$4</f>
        <v>20.41360815570154</v>
      </c>
      <c r="L207" s="49" t="str">
        <f t="shared" si="57"/>
        <v>20h24</v>
      </c>
      <c r="M207" s="9">
        <f t="shared" si="80"/>
        <v>40.56008088970496</v>
      </c>
      <c r="N207" s="47">
        <f>Info!$C$6*M207/Info!$C$4</f>
        <v>20.89458712499953</v>
      </c>
      <c r="O207" s="49" t="str">
        <f t="shared" si="59"/>
        <v>20h53</v>
      </c>
      <c r="P207" s="9">
        <f t="shared" si="81"/>
        <v>40.84971769034255</v>
      </c>
      <c r="Q207" s="47">
        <f>Info!$C$6*P207/Info!$C$4</f>
        <v>21.04379396169162</v>
      </c>
      <c r="R207" s="49" t="str">
        <f t="shared" si="61"/>
        <v>21h2</v>
      </c>
      <c r="S207" s="9">
        <f t="shared" si="82"/>
        <v>36.4682957019364</v>
      </c>
      <c r="T207" s="47">
        <f>Info!$C$6*S207/Info!$C$4</f>
        <v>18.786697785846023</v>
      </c>
    </row>
    <row r="208" spans="3:20" ht="12.75">
      <c r="C208" t="s">
        <v>246</v>
      </c>
      <c r="D208" s="8">
        <v>64</v>
      </c>
      <c r="E208" s="8">
        <v>33</v>
      </c>
      <c r="G208" s="9">
        <f t="shared" si="78"/>
        <v>38.69615364994153</v>
      </c>
      <c r="H208" s="47">
        <f>Info!$C$6*G208/Info!$C$4</f>
        <v>19.93438218330321</v>
      </c>
      <c r="I208" s="49" t="str">
        <f t="shared" si="55"/>
        <v>19h56</v>
      </c>
      <c r="J208" s="9">
        <f t="shared" si="79"/>
        <v>38</v>
      </c>
      <c r="K208" s="47">
        <f>Info!$C$6*J208/Info!$C$4</f>
        <v>19.575757575757574</v>
      </c>
      <c r="L208" s="49" t="str">
        <f t="shared" si="57"/>
        <v>19h34</v>
      </c>
      <c r="M208" s="9">
        <f t="shared" si="80"/>
        <v>38.94733192202055</v>
      </c>
      <c r="N208" s="47">
        <f>Info!$C$6*M208/Info!$C$4</f>
        <v>20.063777050737862</v>
      </c>
      <c r="O208" s="49" t="str">
        <f t="shared" si="59"/>
        <v>20h3</v>
      </c>
      <c r="P208" s="9">
        <f t="shared" si="81"/>
        <v>39.3275357934736</v>
      </c>
      <c r="Q208" s="47">
        <f>Info!$C$6*P208/Info!$C$4</f>
        <v>20.259639651183367</v>
      </c>
      <c r="R208" s="49" t="str">
        <f t="shared" si="61"/>
        <v>20h15</v>
      </c>
      <c r="S208" s="9">
        <f t="shared" si="82"/>
        <v>34.83784863137726</v>
      </c>
      <c r="T208" s="47">
        <f>Info!$C$6*S208/Info!$C$4</f>
        <v>17.946770507073136</v>
      </c>
    </row>
    <row r="209" spans="3:20" ht="12.75">
      <c r="C209" t="s">
        <v>247</v>
      </c>
      <c r="D209" s="8">
        <v>66</v>
      </c>
      <c r="E209" s="8">
        <v>33</v>
      </c>
      <c r="G209" s="9">
        <f t="shared" si="78"/>
        <v>39.48376280978771</v>
      </c>
      <c r="H209" s="47">
        <f>Info!$C$6*G209/Info!$C$4</f>
        <v>20.340120235345182</v>
      </c>
      <c r="I209" s="49" t="str">
        <f t="shared" si="55"/>
        <v>20h20</v>
      </c>
      <c r="J209" s="9">
        <f t="shared" si="79"/>
        <v>38.69615364994153</v>
      </c>
      <c r="K209" s="47">
        <f>Info!$C$6*J209/Info!$C$4</f>
        <v>19.93438218330321</v>
      </c>
      <c r="L209" s="49" t="str">
        <f t="shared" si="57"/>
        <v>19h56</v>
      </c>
      <c r="M209" s="9">
        <f t="shared" si="80"/>
        <v>39.62641583165593</v>
      </c>
      <c r="N209" s="47">
        <f>Info!$C$6*M209/Info!$C$4</f>
        <v>20.41360815570154</v>
      </c>
      <c r="O209" s="49" t="str">
        <f t="shared" si="59"/>
        <v>20h24</v>
      </c>
      <c r="P209" s="9">
        <f t="shared" si="81"/>
        <v>39.897300677553446</v>
      </c>
      <c r="Q209" s="47">
        <f>Info!$C$6*P209/Info!$C$4</f>
        <v>20.55315489449723</v>
      </c>
      <c r="R209" s="49" t="str">
        <f t="shared" si="61"/>
        <v>20h33</v>
      </c>
      <c r="S209" s="9">
        <f t="shared" si="82"/>
        <v>35.539832078341085</v>
      </c>
      <c r="T209" s="47">
        <f>Info!$C$6*S209/Info!$C$4</f>
        <v>18.308398343387832</v>
      </c>
    </row>
    <row r="210" spans="1:20" ht="12.75">
      <c r="A210">
        <v>58</v>
      </c>
      <c r="B210" s="51" t="s">
        <v>248</v>
      </c>
      <c r="C210" t="s">
        <v>249</v>
      </c>
      <c r="D210" s="8">
        <v>53</v>
      </c>
      <c r="E210" s="8">
        <v>32</v>
      </c>
      <c r="G210" s="9">
        <f t="shared" si="78"/>
        <v>37.124783736376884</v>
      </c>
      <c r="H210" s="47">
        <f>Info!$C$6*G210/Info!$C$4</f>
        <v>19.12488859146688</v>
      </c>
      <c r="I210" s="49" t="str">
        <f t="shared" si="55"/>
        <v>19h7</v>
      </c>
      <c r="J210" s="9">
        <f t="shared" si="79"/>
        <v>37.013886210738214</v>
      </c>
      <c r="K210" s="47">
        <f>Info!$C$6*J210/Info!$C$4</f>
        <v>19.067759563107565</v>
      </c>
      <c r="L210" s="49" t="str">
        <f t="shared" si="57"/>
        <v>19h4</v>
      </c>
      <c r="M210" s="9">
        <f t="shared" si="80"/>
        <v>38.013511046643494</v>
      </c>
      <c r="N210" s="47">
        <f>Info!$C$6*M210/Info!$C$4</f>
        <v>19.582717811907255</v>
      </c>
      <c r="O210" s="49" t="str">
        <f t="shared" si="59"/>
        <v>19h34</v>
      </c>
      <c r="P210" s="9">
        <f t="shared" si="81"/>
        <v>39.01315561749642</v>
      </c>
      <c r="Q210" s="47">
        <f>Info!$C$6*P210/Info!$C$4</f>
        <v>20.097686227195126</v>
      </c>
      <c r="R210" s="49" t="str">
        <f t="shared" si="61"/>
        <v>20h5</v>
      </c>
      <c r="S210" s="9">
        <f t="shared" si="82"/>
        <v>34</v>
      </c>
      <c r="T210" s="47">
        <f>Info!$C$6*S210/Info!$C$4</f>
        <v>17.515151515151516</v>
      </c>
    </row>
    <row r="211" spans="3:20" ht="12.75">
      <c r="C211" t="s">
        <v>250</v>
      </c>
      <c r="D211" s="8">
        <v>53</v>
      </c>
      <c r="E211" s="8">
        <v>33</v>
      </c>
      <c r="G211" s="9">
        <f t="shared" si="78"/>
        <v>36.12833614050059</v>
      </c>
      <c r="H211" s="47">
        <f>Info!$C$6*G211/Info!$C$4</f>
        <v>18.611567102682123</v>
      </c>
      <c r="I211" s="49" t="str">
        <f t="shared" si="55"/>
        <v>18h36</v>
      </c>
      <c r="J211" s="9">
        <f t="shared" si="79"/>
        <v>36.014282800023196</v>
      </c>
      <c r="K211" s="47">
        <f>Info!$C$6*J211/Info!$C$4</f>
        <v>18.552812351527102</v>
      </c>
      <c r="L211" s="49" t="str">
        <f t="shared" si="57"/>
        <v>18h33</v>
      </c>
      <c r="M211" s="9">
        <f t="shared" si="80"/>
        <v>37.013886210738214</v>
      </c>
      <c r="N211" s="47">
        <f>Info!$C$6*M211/Info!$C$4</f>
        <v>19.067759563107565</v>
      </c>
      <c r="O211" s="49" t="str">
        <f t="shared" si="59"/>
        <v>19h4</v>
      </c>
      <c r="P211" s="9">
        <f t="shared" si="81"/>
        <v>38.013511046643494</v>
      </c>
      <c r="Q211" s="47">
        <f>Info!$C$6*P211/Info!$C$4</f>
        <v>19.582717811907255</v>
      </c>
      <c r="R211" s="49" t="str">
        <f t="shared" si="61"/>
        <v>19h34</v>
      </c>
      <c r="S211" s="9">
        <f t="shared" si="82"/>
        <v>33</v>
      </c>
      <c r="T211" s="47">
        <f>Info!$C$6*S211/Info!$C$4</f>
        <v>17</v>
      </c>
    </row>
    <row r="212" spans="3:20" ht="12.75">
      <c r="C212" t="s">
        <v>251</v>
      </c>
      <c r="D212" s="8">
        <v>52</v>
      </c>
      <c r="E212" s="8">
        <v>32</v>
      </c>
      <c r="G212" s="9">
        <f t="shared" si="78"/>
        <v>37.05551275463989</v>
      </c>
      <c r="H212" s="47">
        <f>Info!$C$6*G212/Info!$C$4</f>
        <v>19.089203540269036</v>
      </c>
      <c r="I212" s="49" t="str">
        <f t="shared" si="55"/>
        <v>19h5</v>
      </c>
      <c r="J212" s="9">
        <f t="shared" si="79"/>
        <v>37</v>
      </c>
      <c r="K212" s="47">
        <f>Info!$C$6*J212/Info!$C$4</f>
        <v>19.060606060606062</v>
      </c>
      <c r="L212" s="49" t="str">
        <f t="shared" si="57"/>
        <v>19h3</v>
      </c>
      <c r="M212" s="9">
        <f t="shared" si="80"/>
        <v>38</v>
      </c>
      <c r="N212" s="47">
        <f>Info!$C$6*M212/Info!$C$4</f>
        <v>19.575757575757574</v>
      </c>
      <c r="O212" s="49" t="str">
        <f t="shared" si="59"/>
        <v>19h34</v>
      </c>
      <c r="P212" s="9">
        <f t="shared" si="81"/>
        <v>39.05259518088089</v>
      </c>
      <c r="Q212" s="47">
        <f>Info!$C$6*P212/Info!$C$4</f>
        <v>20.11800357802955</v>
      </c>
      <c r="R212" s="49" t="str">
        <f t="shared" si="61"/>
        <v>20h7</v>
      </c>
      <c r="S212" s="9">
        <f t="shared" si="82"/>
        <v>34.015148038438355</v>
      </c>
      <c r="T212" s="47">
        <f>Info!$C$6*S212/Info!$C$4</f>
        <v>17.522955050104606</v>
      </c>
    </row>
    <row r="213" spans="3:20" ht="12.75">
      <c r="C213" t="s">
        <v>252</v>
      </c>
      <c r="D213" s="8">
        <v>52</v>
      </c>
      <c r="E213" s="8">
        <v>33</v>
      </c>
      <c r="G213" s="9">
        <f t="shared" si="78"/>
        <v>36.05709628591621</v>
      </c>
      <c r="H213" s="47">
        <f>Info!$C$6*G213/Info!$C$4</f>
        <v>18.574867783653808</v>
      </c>
      <c r="I213" s="49" t="str">
        <f t="shared" si="55"/>
        <v>18h34</v>
      </c>
      <c r="J213" s="9">
        <f t="shared" si="79"/>
        <v>36</v>
      </c>
      <c r="K213" s="47">
        <f>Info!$C$6*J213/Info!$C$4</f>
        <v>18.545454545454547</v>
      </c>
      <c r="L213" s="49" t="str">
        <f t="shared" si="57"/>
        <v>18h32</v>
      </c>
      <c r="M213" s="9">
        <f t="shared" si="80"/>
        <v>37</v>
      </c>
      <c r="N213" s="47">
        <f>Info!$C$6*M213/Info!$C$4</f>
        <v>19.060606060606062</v>
      </c>
      <c r="O213" s="49" t="str">
        <f t="shared" si="59"/>
        <v>19h3</v>
      </c>
      <c r="P213" s="9">
        <f t="shared" si="81"/>
        <v>38.05401462729781</v>
      </c>
      <c r="Q213" s="47">
        <f>Info!$C$6*P213/Info!$C$4</f>
        <v>19.603583292850384</v>
      </c>
      <c r="R213" s="49" t="str">
        <f t="shared" si="61"/>
        <v>19h36</v>
      </c>
      <c r="S213" s="9">
        <f t="shared" si="82"/>
        <v>33.01562118716424</v>
      </c>
      <c r="T213" s="47">
        <f>Info!$C$6*S213/Info!$C$4</f>
        <v>17.008047278236123</v>
      </c>
    </row>
    <row r="214" spans="1:20" ht="12.75">
      <c r="A214">
        <v>59</v>
      </c>
      <c r="B214" s="51" t="s">
        <v>253</v>
      </c>
      <c r="C214" t="s">
        <v>254</v>
      </c>
      <c r="D214" s="8">
        <v>43</v>
      </c>
      <c r="E214" s="8">
        <v>71</v>
      </c>
      <c r="G214" s="9">
        <f aca="true" t="shared" si="83" ref="G214:G224">1+SQRT(($G$6-D214)*($G$6-D214)+($H$6-E214)*($H$6-E214))</f>
        <v>8.615773105863909</v>
      </c>
      <c r="H214" s="47">
        <f>Info!$C$6*G214/Info!$C$4</f>
        <v>4.438428569687469</v>
      </c>
      <c r="I214" s="49" t="str">
        <f t="shared" si="55"/>
        <v>4h26</v>
      </c>
      <c r="J214" s="9">
        <f aca="true" t="shared" si="84" ref="J214:J224">1+SQRT(($J$6-D214)*($J$6-D214)+($K$6-E214)*($K$6-E214))</f>
        <v>10.486832980505138</v>
      </c>
      <c r="K214" s="47">
        <f>Info!$C$6*J214/Info!$C$4</f>
        <v>5.402307899048101</v>
      </c>
      <c r="L214" s="49" t="str">
        <f t="shared" si="57"/>
        <v>5h24</v>
      </c>
      <c r="M214" s="9">
        <f aca="true" t="shared" si="85" ref="M214:M224">1+SQRT(($M$6-D214)*($M$6-D214)+($N$6-E214)*($N$6-E214))</f>
        <v>10.219544457292887</v>
      </c>
      <c r="N214" s="47">
        <f>Info!$C$6*M214/Info!$C$4</f>
        <v>5.2646138113326995</v>
      </c>
      <c r="O214" s="49" t="str">
        <f t="shared" si="59"/>
        <v>5h15</v>
      </c>
      <c r="P214" s="9">
        <f aca="true" t="shared" si="86" ref="P214:P224">1+SQRT(($P$6-D214)*($P$6-D214)+($Q$6-E214)*($Q$6-E214))</f>
        <v>12.045361017187261</v>
      </c>
      <c r="Q214" s="47">
        <f>Info!$C$6*P214/Info!$C$4</f>
        <v>6.205185978551013</v>
      </c>
      <c r="R214" s="49" t="str">
        <f t="shared" si="61"/>
        <v>6h12</v>
      </c>
      <c r="S214" s="9">
        <f aca="true" t="shared" si="87" ref="S214:S224">1+SQRT(($S$6-D214)*($S$6-D214)+($T$6-E214)*($T$6-E214))</f>
        <v>12.661903789690601</v>
      </c>
      <c r="T214" s="47">
        <f>Info!$C$6*S214/Info!$C$4</f>
        <v>6.522798921961825</v>
      </c>
    </row>
    <row r="215" spans="3:20" ht="12.75">
      <c r="C215" t="s">
        <v>255</v>
      </c>
      <c r="D215" s="8">
        <v>40</v>
      </c>
      <c r="E215" s="8">
        <v>72</v>
      </c>
      <c r="G215" s="9">
        <f t="shared" si="83"/>
        <v>11.770329614269007</v>
      </c>
      <c r="H215" s="47">
        <f>Info!$C$6*G215/Info!$C$4</f>
        <v>6.063503134623428</v>
      </c>
      <c r="I215" s="49" t="str">
        <f t="shared" si="55"/>
        <v>6h3</v>
      </c>
      <c r="J215" s="9">
        <f t="shared" si="84"/>
        <v>13.649110640673518</v>
      </c>
      <c r="K215" s="47">
        <f>Info!$C$6*J215/Info!$C$4</f>
        <v>7.031360027013631</v>
      </c>
      <c r="L215" s="49" t="str">
        <f t="shared" si="57"/>
        <v>7h1</v>
      </c>
      <c r="M215" s="9">
        <f t="shared" si="85"/>
        <v>13.36931687685298</v>
      </c>
      <c r="N215" s="47">
        <f>Info!$C$6*M215/Info!$C$4</f>
        <v>6.887223845651536</v>
      </c>
      <c r="O215" s="49" t="str">
        <f t="shared" si="59"/>
        <v>6h53</v>
      </c>
      <c r="P215" s="9">
        <f t="shared" si="86"/>
        <v>15.142135623730951</v>
      </c>
      <c r="Q215" s="47">
        <f>Info!$C$6*P215/Info!$C$4</f>
        <v>7.800494109194732</v>
      </c>
      <c r="R215" s="49" t="str">
        <f t="shared" si="61"/>
        <v>7h48</v>
      </c>
      <c r="S215" s="9">
        <f t="shared" si="87"/>
        <v>15.7648230602334</v>
      </c>
      <c r="T215" s="47">
        <f>Info!$C$6*S215/Info!$C$4</f>
        <v>8.121272485574783</v>
      </c>
    </row>
    <row r="216" spans="3:20" ht="12.75">
      <c r="C216" t="s">
        <v>256</v>
      </c>
      <c r="D216" s="8">
        <v>46</v>
      </c>
      <c r="E216" s="8">
        <v>71</v>
      </c>
      <c r="G216" s="9">
        <f t="shared" si="83"/>
        <v>6</v>
      </c>
      <c r="H216" s="47">
        <f>Info!$C$6*G216/Info!$C$4</f>
        <v>3.090909090909091</v>
      </c>
      <c r="I216" s="49" t="str">
        <f t="shared" si="55"/>
        <v>3h5</v>
      </c>
      <c r="J216" s="9">
        <f t="shared" si="84"/>
        <v>7.708203932499369</v>
      </c>
      <c r="K216" s="47">
        <f>Info!$C$6*J216/Info!$C$4</f>
        <v>3.9708929349239175</v>
      </c>
      <c r="L216" s="49" t="str">
        <f t="shared" si="57"/>
        <v>3h58</v>
      </c>
      <c r="M216" s="9">
        <f t="shared" si="85"/>
        <v>7.324555320336759</v>
      </c>
      <c r="N216" s="47">
        <f>Info!$C$6*M216/Info!$C$4</f>
        <v>3.7732557710825727</v>
      </c>
      <c r="O216" s="49" t="str">
        <f t="shared" si="59"/>
        <v>3h46</v>
      </c>
      <c r="P216" s="9">
        <f t="shared" si="86"/>
        <v>9.06225774829855</v>
      </c>
      <c r="Q216" s="47">
        <f>Info!$C$6*P216/Info!$C$4</f>
        <v>4.668435809729556</v>
      </c>
      <c r="R216" s="49" t="str">
        <f t="shared" si="61"/>
        <v>4h40</v>
      </c>
      <c r="S216" s="9">
        <f t="shared" si="87"/>
        <v>10.219544457292887</v>
      </c>
      <c r="T216" s="47">
        <f>Info!$C$6*S216/Info!$C$4</f>
        <v>5.2646138113326995</v>
      </c>
    </row>
    <row r="217" spans="3:20" ht="12.75">
      <c r="C217" t="s">
        <v>257</v>
      </c>
      <c r="D217" s="8">
        <v>42</v>
      </c>
      <c r="E217" s="8">
        <v>70</v>
      </c>
      <c r="G217" s="9">
        <f t="shared" si="83"/>
        <v>9.246211251235321</v>
      </c>
      <c r="H217" s="47">
        <f>Info!$C$6*G217/Info!$C$4</f>
        <v>4.763199735484862</v>
      </c>
      <c r="I217" s="49" t="str">
        <f t="shared" si="55"/>
        <v>4h45</v>
      </c>
      <c r="J217" s="9">
        <f t="shared" si="84"/>
        <v>11.198039027185569</v>
      </c>
      <c r="K217" s="47">
        <f>Info!$C$6*J217/Info!$C$4</f>
        <v>5.768686771580445</v>
      </c>
      <c r="L217" s="49" t="str">
        <f t="shared" si="57"/>
        <v>5h46</v>
      </c>
      <c r="M217" s="9">
        <f t="shared" si="85"/>
        <v>11.04987562112089</v>
      </c>
      <c r="N217" s="47">
        <f>Info!$C$6*M217/Info!$C$4</f>
        <v>5.692360168456216</v>
      </c>
      <c r="O217" s="49" t="str">
        <f t="shared" si="59"/>
        <v>5h41</v>
      </c>
      <c r="P217" s="9">
        <f t="shared" si="86"/>
        <v>13</v>
      </c>
      <c r="Q217" s="47">
        <f>Info!$C$6*P217/Info!$C$4</f>
        <v>6.696969696969697</v>
      </c>
      <c r="R217" s="49" t="str">
        <f t="shared" si="61"/>
        <v>6h41</v>
      </c>
      <c r="S217" s="9">
        <f t="shared" si="87"/>
        <v>13.083045973594572</v>
      </c>
      <c r="T217" s="47">
        <f>Info!$C$6*S217/Info!$C$4</f>
        <v>6.7397509560941735</v>
      </c>
    </row>
    <row r="218" spans="1:20" ht="12.75">
      <c r="A218">
        <v>60</v>
      </c>
      <c r="B218" s="51" t="s">
        <v>258</v>
      </c>
      <c r="C218" t="s">
        <v>259</v>
      </c>
      <c r="D218" s="8">
        <v>29</v>
      </c>
      <c r="E218" s="8">
        <v>73</v>
      </c>
      <c r="G218" s="9">
        <f t="shared" si="83"/>
        <v>22.587033144922902</v>
      </c>
      <c r="H218" s="47">
        <f>Info!$C$6*G218/Info!$C$4</f>
        <v>11.635744347384525</v>
      </c>
      <c r="I218" s="49" t="str">
        <f t="shared" si="55"/>
        <v>11h38</v>
      </c>
      <c r="J218" s="9">
        <f t="shared" si="84"/>
        <v>24.53720459187964</v>
      </c>
      <c r="K218" s="47">
        <f>Info!$C$6*J218/Info!$C$4</f>
        <v>12.64037812308951</v>
      </c>
      <c r="L218" s="49" t="str">
        <f t="shared" si="57"/>
        <v>12h38</v>
      </c>
      <c r="M218" s="9">
        <f t="shared" si="85"/>
        <v>24.345235059857504</v>
      </c>
      <c r="N218" s="47">
        <f>Info!$C$6*M218/Info!$C$4</f>
        <v>12.541484727805381</v>
      </c>
      <c r="O218" s="49" t="str">
        <f t="shared" si="59"/>
        <v>12h32</v>
      </c>
      <c r="P218" s="9">
        <f t="shared" si="86"/>
        <v>26.179356624028344</v>
      </c>
      <c r="Q218" s="47">
        <f>Info!$C$6*P218/Info!$C$4</f>
        <v>13.486335230560057</v>
      </c>
      <c r="R218" s="49" t="str">
        <f t="shared" si="61"/>
        <v>13h29</v>
      </c>
      <c r="S218" s="9">
        <f t="shared" si="87"/>
        <v>26.298221281347036</v>
      </c>
      <c r="T218" s="47">
        <f>Info!$C$6*S218/Info!$C$4</f>
        <v>13.547568538875746</v>
      </c>
    </row>
    <row r="219" spans="3:20" ht="12.75">
      <c r="C219" t="s">
        <v>260</v>
      </c>
      <c r="D219" s="8">
        <v>30</v>
      </c>
      <c r="E219" s="8">
        <v>74</v>
      </c>
      <c r="G219" s="9">
        <f t="shared" si="83"/>
        <v>21.8806130178211</v>
      </c>
      <c r="H219" s="47">
        <f>Info!$C$6*G219/Info!$C$4</f>
        <v>11.271830948574506</v>
      </c>
      <c r="I219" s="49" t="str">
        <f aca="true" t="shared" si="88" ref="I219:I258">TRUNC(H219,0)&amp;"h"&amp;TRUNC(60*(H219-TRUNC(H219,0)),0)</f>
        <v>11h16</v>
      </c>
      <c r="J219" s="9">
        <f t="shared" si="84"/>
        <v>23.80350850198276</v>
      </c>
      <c r="K219" s="47">
        <f>Info!$C$6*J219/Info!$C$4</f>
        <v>12.262413470718391</v>
      </c>
      <c r="L219" s="49" t="str">
        <f aca="true" t="shared" si="89" ref="L219:L258">TRUNC(K219,0)&amp;"h"&amp;TRUNC(60*(K219-TRUNC(K219,0)),0)</f>
        <v>12h15</v>
      </c>
      <c r="M219" s="9">
        <f t="shared" si="85"/>
        <v>23.561028345356956</v>
      </c>
      <c r="N219" s="47">
        <f>Info!$C$6*M219/Info!$C$4</f>
        <v>12.137499450638431</v>
      </c>
      <c r="O219" s="49" t="str">
        <f aca="true" t="shared" si="90" ref="O219:O258">TRUNC(N219,0)&amp;"h"&amp;TRUNC(60*(N219-TRUNC(N219,0)),0)</f>
        <v>12h8</v>
      </c>
      <c r="P219" s="9">
        <f t="shared" si="86"/>
        <v>25.331050121192877</v>
      </c>
      <c r="Q219" s="47">
        <f>Info!$C$6*P219/Info!$C$4</f>
        <v>13.049328850311483</v>
      </c>
      <c r="R219" s="49" t="str">
        <f aca="true" t="shared" si="91" ref="R219:R258">TRUNC(Q219,0)&amp;"h"&amp;TRUNC(60*(Q219-TRUNC(Q219,0)),0)</f>
        <v>13h2</v>
      </c>
      <c r="S219" s="9">
        <f t="shared" si="87"/>
        <v>25.698178070456937</v>
      </c>
      <c r="T219" s="47">
        <f>Info!$C$6*S219/Info!$C$4</f>
        <v>13.238455369629332</v>
      </c>
    </row>
    <row r="220" spans="3:20" ht="12.75">
      <c r="C220" t="s">
        <v>261</v>
      </c>
      <c r="D220" s="8">
        <v>32</v>
      </c>
      <c r="E220" s="8">
        <v>68</v>
      </c>
      <c r="G220" s="9">
        <f t="shared" si="83"/>
        <v>19</v>
      </c>
      <c r="H220" s="47">
        <f>Info!$C$6*G220/Info!$C$4</f>
        <v>9.787878787878787</v>
      </c>
      <c r="I220" s="49" t="str">
        <f t="shared" si="88"/>
        <v>9h47</v>
      </c>
      <c r="J220" s="9">
        <f t="shared" si="84"/>
        <v>21</v>
      </c>
      <c r="K220" s="47">
        <f>Info!$C$6*J220/Info!$C$4</f>
        <v>10.818181818181818</v>
      </c>
      <c r="L220" s="49" t="str">
        <f t="shared" si="89"/>
        <v>10h49</v>
      </c>
      <c r="M220" s="9">
        <f t="shared" si="85"/>
        <v>21.024984394500787</v>
      </c>
      <c r="N220" s="47">
        <f>Info!$C$6*M220/Info!$C$4</f>
        <v>10.831052566864042</v>
      </c>
      <c r="O220" s="49" t="str">
        <f t="shared" si="90"/>
        <v>10h49</v>
      </c>
      <c r="P220" s="9">
        <f t="shared" si="86"/>
        <v>23.090722034374522</v>
      </c>
      <c r="Q220" s="47">
        <f>Info!$C$6*P220/Info!$C$4</f>
        <v>11.89522044195051</v>
      </c>
      <c r="R220" s="49" t="str">
        <f t="shared" si="91"/>
        <v>11h53</v>
      </c>
      <c r="S220" s="9">
        <f t="shared" si="87"/>
        <v>22.213203435596427</v>
      </c>
      <c r="T220" s="47">
        <f>Info!$C$6*S220/Info!$C$4</f>
        <v>11.443165406216341</v>
      </c>
    </row>
    <row r="221" spans="3:20" ht="12.75">
      <c r="C221" t="s">
        <v>262</v>
      </c>
      <c r="D221" s="8">
        <v>34</v>
      </c>
      <c r="E221" s="8">
        <v>67</v>
      </c>
      <c r="G221" s="9">
        <f t="shared" si="83"/>
        <v>17.0312195418814</v>
      </c>
      <c r="H221" s="47">
        <f>Info!$C$6*G221/Info!$C$4</f>
        <v>8.773658551878297</v>
      </c>
      <c r="I221" s="49" t="str">
        <f t="shared" si="88"/>
        <v>8h46</v>
      </c>
      <c r="J221" s="9">
        <f t="shared" si="84"/>
        <v>19.027756377319946</v>
      </c>
      <c r="K221" s="47">
        <f>Info!$C$6*J221/Info!$C$4</f>
        <v>9.802177527710276</v>
      </c>
      <c r="L221" s="49" t="str">
        <f t="shared" si="89"/>
        <v>9h48</v>
      </c>
      <c r="M221" s="9">
        <f t="shared" si="85"/>
        <v>19.110770276274835</v>
      </c>
      <c r="N221" s="47">
        <f>Info!$C$6*M221/Info!$C$4</f>
        <v>9.84494226353552</v>
      </c>
      <c r="O221" s="49" t="str">
        <f t="shared" si="90"/>
        <v>9h50</v>
      </c>
      <c r="P221" s="9">
        <f t="shared" si="86"/>
        <v>21.223748416156685</v>
      </c>
      <c r="Q221" s="47">
        <f>Info!$C$6*P221/Info!$C$4</f>
        <v>10.933446153777686</v>
      </c>
      <c r="R221" s="49" t="str">
        <f t="shared" si="91"/>
        <v>10h56</v>
      </c>
      <c r="S221" s="9">
        <f t="shared" si="87"/>
        <v>20.1049731745428</v>
      </c>
      <c r="T221" s="47">
        <f>Info!$C$6*S221/Info!$C$4</f>
        <v>10.35710739294629</v>
      </c>
    </row>
    <row r="222" spans="1:20" ht="12.75">
      <c r="A222">
        <v>61</v>
      </c>
      <c r="B222" s="51" t="s">
        <v>263</v>
      </c>
      <c r="C222" t="s">
        <v>264</v>
      </c>
      <c r="D222" s="8">
        <v>55</v>
      </c>
      <c r="E222" s="8">
        <v>33</v>
      </c>
      <c r="G222" s="9">
        <f t="shared" si="83"/>
        <v>36.35533905932738</v>
      </c>
      <c r="H222" s="47">
        <f>Info!$C$6*G222/Info!$C$4</f>
        <v>18.72850800025956</v>
      </c>
      <c r="I222" s="49" t="str">
        <f t="shared" si="88"/>
        <v>18h43</v>
      </c>
      <c r="J222" s="9">
        <f t="shared" si="84"/>
        <v>36.12833614050059</v>
      </c>
      <c r="K222" s="47">
        <f>Info!$C$6*J222/Info!$C$4</f>
        <v>18.611567102682123</v>
      </c>
      <c r="L222" s="49" t="str">
        <f t="shared" si="89"/>
        <v>18h36</v>
      </c>
      <c r="M222" s="9">
        <f t="shared" si="85"/>
        <v>37.124783736376884</v>
      </c>
      <c r="N222" s="47">
        <f>Info!$C$6*M222/Info!$C$4</f>
        <v>19.12488859146688</v>
      </c>
      <c r="O222" s="49" t="str">
        <f t="shared" si="90"/>
        <v>19h7</v>
      </c>
      <c r="P222" s="9">
        <f t="shared" si="86"/>
        <v>38.013511046643494</v>
      </c>
      <c r="Q222" s="47">
        <f>Info!$C$6*P222/Info!$C$4</f>
        <v>19.582717811907255</v>
      </c>
      <c r="R222" s="49" t="str">
        <f t="shared" si="91"/>
        <v>19h34</v>
      </c>
      <c r="S222" s="9">
        <f t="shared" si="87"/>
        <v>33.0624390837628</v>
      </c>
      <c r="T222" s="47">
        <f>Info!$C$6*S222/Info!$C$4</f>
        <v>17.03216558860508</v>
      </c>
    </row>
    <row r="223" spans="3:20" ht="12.75">
      <c r="C223" t="s">
        <v>265</v>
      </c>
      <c r="D223" s="8">
        <v>46</v>
      </c>
      <c r="E223" s="8">
        <v>33</v>
      </c>
      <c r="G223" s="9">
        <f t="shared" si="83"/>
        <v>36.22782990761707</v>
      </c>
      <c r="H223" s="47">
        <f>Info!$C$6*G223/Info!$C$4</f>
        <v>18.66282146756031</v>
      </c>
      <c r="I223" s="49" t="str">
        <f t="shared" si="88"/>
        <v>18h39</v>
      </c>
      <c r="J223" s="9">
        <f t="shared" si="84"/>
        <v>36.510561809129406</v>
      </c>
      <c r="K223" s="47">
        <f>Info!$C$6*J223/Info!$C$4</f>
        <v>18.808471235006056</v>
      </c>
      <c r="L223" s="49" t="str">
        <f t="shared" si="89"/>
        <v>18h48</v>
      </c>
      <c r="M223" s="9">
        <f t="shared" si="85"/>
        <v>37.49657518178932</v>
      </c>
      <c r="N223" s="47">
        <f>Info!$C$6*M223/Info!$C$4</f>
        <v>19.316417517891466</v>
      </c>
      <c r="O223" s="49" t="str">
        <f t="shared" si="90"/>
        <v>19h18</v>
      </c>
      <c r="P223" s="9">
        <f t="shared" si="86"/>
        <v>38.8549864614954</v>
      </c>
      <c r="Q223" s="47">
        <f>Info!$C$6*P223/Info!$C$4</f>
        <v>20.016205146830963</v>
      </c>
      <c r="R223" s="49" t="str">
        <f t="shared" si="91"/>
        <v>20h0</v>
      </c>
      <c r="S223" s="9">
        <f t="shared" si="87"/>
        <v>33.7566787083184</v>
      </c>
      <c r="T223" s="47">
        <f>Info!$C$6*S223/Info!$C$4</f>
        <v>17.389804183073114</v>
      </c>
    </row>
    <row r="224" spans="3:20" ht="12.75">
      <c r="C224" t="s">
        <v>266</v>
      </c>
      <c r="D224" s="8">
        <v>53</v>
      </c>
      <c r="E224" s="8">
        <v>33</v>
      </c>
      <c r="G224" s="9">
        <f t="shared" si="83"/>
        <v>36.12833614050059</v>
      </c>
      <c r="H224" s="47">
        <f>Info!$C$6*G224/Info!$C$4</f>
        <v>18.611567102682123</v>
      </c>
      <c r="I224" s="49" t="str">
        <f t="shared" si="88"/>
        <v>18h36</v>
      </c>
      <c r="J224" s="9">
        <f t="shared" si="84"/>
        <v>36.014282800023196</v>
      </c>
      <c r="K224" s="47">
        <f>Info!$C$6*J224/Info!$C$4</f>
        <v>18.552812351527102</v>
      </c>
      <c r="L224" s="49" t="str">
        <f t="shared" si="89"/>
        <v>18h33</v>
      </c>
      <c r="M224" s="9">
        <f t="shared" si="85"/>
        <v>37.013886210738214</v>
      </c>
      <c r="N224" s="47">
        <f>Info!$C$6*M224/Info!$C$4</f>
        <v>19.067759563107565</v>
      </c>
      <c r="O224" s="49" t="str">
        <f t="shared" si="90"/>
        <v>19h4</v>
      </c>
      <c r="P224" s="9">
        <f t="shared" si="86"/>
        <v>38.013511046643494</v>
      </c>
      <c r="Q224" s="47">
        <f>Info!$C$6*P224/Info!$C$4</f>
        <v>19.582717811907255</v>
      </c>
      <c r="R224" s="49" t="str">
        <f t="shared" si="91"/>
        <v>19h34</v>
      </c>
      <c r="S224" s="9">
        <f t="shared" si="87"/>
        <v>33</v>
      </c>
      <c r="T224" s="47">
        <f>Info!$C$6*S224/Info!$C$4</f>
        <v>17</v>
      </c>
    </row>
    <row r="225" spans="1:20" ht="12.75">
      <c r="A225">
        <v>62</v>
      </c>
      <c r="B225" s="51" t="s">
        <v>267</v>
      </c>
      <c r="C225" t="s">
        <v>268</v>
      </c>
      <c r="D225" s="8">
        <v>56</v>
      </c>
      <c r="E225" s="8">
        <v>86</v>
      </c>
      <c r="G225" s="9">
        <f aca="true" t="shared" si="92" ref="G225:G234">1+SQRT(($G$6-D225)*($G$6-D225)+($H$6-E225)*($H$6-E225))</f>
        <v>19.973665961010276</v>
      </c>
      <c r="H225" s="47">
        <f>Info!$C$6*G225/Info!$C$4</f>
        <v>10.289464282944689</v>
      </c>
      <c r="I225" s="49" t="str">
        <f t="shared" si="88"/>
        <v>10h17</v>
      </c>
      <c r="J225" s="9">
        <f aca="true" t="shared" si="93" ref="J225:J234">1+SQRT(($J$6-D225)*($J$6-D225)+($K$6-E225)*($K$6-E225))</f>
        <v>19.439088914585774</v>
      </c>
      <c r="K225" s="47">
        <f>Info!$C$6*J225/Info!$C$4</f>
        <v>10.014076107513885</v>
      </c>
      <c r="L225" s="49" t="str">
        <f t="shared" si="89"/>
        <v>10h0</v>
      </c>
      <c r="M225" s="9">
        <f aca="true" t="shared" si="94" ref="M225:M234">1+SQRT(($M$6-D225)*($M$6-D225)+($N$6-E225)*($N$6-E225))</f>
        <v>18.46424919657298</v>
      </c>
      <c r="N225" s="47">
        <f>Info!$C$6*M225/Info!$C$4</f>
        <v>9.511885949749715</v>
      </c>
      <c r="O225" s="49" t="str">
        <f t="shared" si="90"/>
        <v>9h30</v>
      </c>
      <c r="P225" s="9">
        <f aca="true" t="shared" si="95" ref="P225:P234">1+SQRT(($P$6-D225)*($P$6-D225)+($Q$6-E225)*($Q$6-E225))</f>
        <v>17.1245154965971</v>
      </c>
      <c r="Q225" s="47">
        <f>Info!$C$6*P225/Info!$C$4</f>
        <v>8.821720104307596</v>
      </c>
      <c r="R225" s="49" t="str">
        <f t="shared" si="91"/>
        <v>8h49</v>
      </c>
      <c r="S225" s="9">
        <f aca="true" t="shared" si="96" ref="S225:S234">1+SQRT(($S$6-D225)*($S$6-D225)+($T$6-E225)*($T$6-E225))</f>
        <v>22.213203435596427</v>
      </c>
      <c r="T225" s="47">
        <f>Info!$C$6*S225/Info!$C$4</f>
        <v>11.443165406216341</v>
      </c>
    </row>
    <row r="226" spans="2:20" ht="12.75">
      <c r="B226" s="51"/>
      <c r="C226" t="s">
        <v>269</v>
      </c>
      <c r="D226" s="8">
        <v>56</v>
      </c>
      <c r="E226" s="8">
        <v>83</v>
      </c>
      <c r="G226" s="9">
        <f t="shared" si="92"/>
        <v>17.15549442140351</v>
      </c>
      <c r="H226" s="47">
        <f>Info!$C$6*G226/Info!$C$4</f>
        <v>8.837678944359384</v>
      </c>
      <c r="I226" s="49" t="str">
        <f t="shared" si="88"/>
        <v>8h50</v>
      </c>
      <c r="J226" s="9">
        <f t="shared" si="93"/>
        <v>16.524174696260026</v>
      </c>
      <c r="K226" s="47">
        <f>Info!$C$6*J226/Info!$C$4</f>
        <v>8.51245363140668</v>
      </c>
      <c r="L226" s="49" t="str">
        <f t="shared" si="89"/>
        <v>8h30</v>
      </c>
      <c r="M226" s="9">
        <f t="shared" si="94"/>
        <v>15.560219778561036</v>
      </c>
      <c r="N226" s="47">
        <f>Info!$C$6*M226/Info!$C$4</f>
        <v>8.015870795016292</v>
      </c>
      <c r="O226" s="49" t="str">
        <f t="shared" si="90"/>
        <v>8h0</v>
      </c>
      <c r="P226" s="9">
        <f t="shared" si="95"/>
        <v>14.152946437965905</v>
      </c>
      <c r="Q226" s="47">
        <f>Info!$C$6*P226/Info!$C$4</f>
        <v>7.290911801376375</v>
      </c>
      <c r="R226" s="49" t="str">
        <f t="shared" si="91"/>
        <v>7h17</v>
      </c>
      <c r="S226" s="9">
        <f t="shared" si="96"/>
        <v>19.24828759089466</v>
      </c>
      <c r="T226" s="47">
        <f>Info!$C$6*S226/Info!$C$4</f>
        <v>9.91578451652149</v>
      </c>
    </row>
    <row r="227" spans="3:20" ht="12.75">
      <c r="C227" t="s">
        <v>270</v>
      </c>
      <c r="D227" s="8">
        <v>57</v>
      </c>
      <c r="E227" s="8">
        <v>85</v>
      </c>
      <c r="G227" s="9">
        <f t="shared" si="92"/>
        <v>19.384776310850235</v>
      </c>
      <c r="H227" s="47">
        <f>Info!$C$6*G227/Info!$C$4</f>
        <v>9.986096887407696</v>
      </c>
      <c r="I227" s="49" t="str">
        <f t="shared" si="88"/>
        <v>9h59</v>
      </c>
      <c r="J227" s="9">
        <f t="shared" si="93"/>
        <v>18.72004514666935</v>
      </c>
      <c r="K227" s="47">
        <f>Info!$C$6*J227/Info!$C$4</f>
        <v>9.643659621011484</v>
      </c>
      <c r="L227" s="49" t="str">
        <f t="shared" si="89"/>
        <v>9h38</v>
      </c>
      <c r="M227" s="9">
        <f t="shared" si="94"/>
        <v>17.76305461424021</v>
      </c>
      <c r="N227" s="47">
        <f>Info!$C$6*M227/Info!$C$4</f>
        <v>9.150664498244957</v>
      </c>
      <c r="O227" s="49" t="str">
        <f t="shared" si="90"/>
        <v>9h9</v>
      </c>
      <c r="P227" s="9">
        <f t="shared" si="95"/>
        <v>16.297058540778355</v>
      </c>
      <c r="Q227" s="47">
        <f>Info!$C$6*P227/Info!$C$4</f>
        <v>8.395454399794911</v>
      </c>
      <c r="R227" s="49" t="str">
        <f t="shared" si="91"/>
        <v>8h23</v>
      </c>
      <c r="S227" s="9">
        <f t="shared" si="96"/>
        <v>21.396078054371138</v>
      </c>
      <c r="T227" s="47">
        <f>Info!$C$6*S227/Info!$C$4</f>
        <v>11.022222028009374</v>
      </c>
    </row>
    <row r="228" spans="3:20" ht="12.75">
      <c r="C228" t="s">
        <v>271</v>
      </c>
      <c r="D228" s="8">
        <v>57</v>
      </c>
      <c r="E228" s="8">
        <v>83</v>
      </c>
      <c r="G228" s="9">
        <f t="shared" si="92"/>
        <v>17.55294535724685</v>
      </c>
      <c r="H228" s="47">
        <f>Info!$C$6*G228/Info!$C$4</f>
        <v>9.042426396157468</v>
      </c>
      <c r="I228" s="49" t="str">
        <f t="shared" si="88"/>
        <v>9h2</v>
      </c>
      <c r="J228" s="9">
        <f t="shared" si="93"/>
        <v>16.811388300841898</v>
      </c>
      <c r="K228" s="47">
        <f>Info!$C$6*J228/Info!$C$4</f>
        <v>8.66041215497916</v>
      </c>
      <c r="L228" s="49" t="str">
        <f t="shared" si="89"/>
        <v>8h39</v>
      </c>
      <c r="M228" s="9">
        <f t="shared" si="94"/>
        <v>15.866068747318506</v>
      </c>
      <c r="N228" s="47">
        <f>Info!$C$6*M228/Info!$C$4</f>
        <v>8.17342935467923</v>
      </c>
      <c r="O228" s="49" t="str">
        <f t="shared" si="90"/>
        <v>8h10</v>
      </c>
      <c r="P228" s="9">
        <f t="shared" si="95"/>
        <v>14.341664064126334</v>
      </c>
      <c r="Q228" s="47">
        <f>Info!$C$6*P228/Info!$C$4</f>
        <v>7.388129972428718</v>
      </c>
      <c r="R228" s="49" t="str">
        <f t="shared" si="91"/>
        <v>7h23</v>
      </c>
      <c r="S228" s="9">
        <f t="shared" si="96"/>
        <v>19.439088914585774</v>
      </c>
      <c r="T228" s="47">
        <f>Info!$C$6*S228/Info!$C$4</f>
        <v>10.014076107513885</v>
      </c>
    </row>
    <row r="229" spans="1:20" ht="12.75">
      <c r="A229">
        <v>63</v>
      </c>
      <c r="B229" s="51" t="s">
        <v>272</v>
      </c>
      <c r="C229" t="s">
        <v>273</v>
      </c>
      <c r="D229" s="8">
        <v>39</v>
      </c>
      <c r="E229" s="8">
        <v>77</v>
      </c>
      <c r="G229" s="9">
        <f t="shared" si="92"/>
        <v>15.212670403551895</v>
      </c>
      <c r="H229" s="47">
        <f>Info!$C$6*G229/Info!$C$4</f>
        <v>7.83683020789037</v>
      </c>
      <c r="I229" s="49" t="str">
        <f t="shared" si="88"/>
        <v>7h50</v>
      </c>
      <c r="J229" s="9">
        <f t="shared" si="93"/>
        <v>16.811388300841898</v>
      </c>
      <c r="K229" s="47">
        <f>Info!$C$6*J229/Info!$C$4</f>
        <v>8.66041215497916</v>
      </c>
      <c r="L229" s="49" t="str">
        <f t="shared" si="89"/>
        <v>8h39</v>
      </c>
      <c r="M229" s="9">
        <f t="shared" si="94"/>
        <v>16.264337522473745</v>
      </c>
      <c r="N229" s="47">
        <f>Info!$C$6*M229/Info!$C$4</f>
        <v>8.37859811763799</v>
      </c>
      <c r="O229" s="49" t="str">
        <f t="shared" si="90"/>
        <v>8h22</v>
      </c>
      <c r="P229" s="9">
        <f t="shared" si="95"/>
        <v>17.55294535724685</v>
      </c>
      <c r="Q229" s="47">
        <f>Info!$C$6*P229/Info!$C$4</f>
        <v>9.042426396157468</v>
      </c>
      <c r="R229" s="49" t="str">
        <f t="shared" si="91"/>
        <v>9h2</v>
      </c>
      <c r="S229" s="9">
        <f t="shared" si="96"/>
        <v>19.439088914585774</v>
      </c>
      <c r="T229" s="47">
        <f>Info!$C$6*S229/Info!$C$4</f>
        <v>10.014076107513885</v>
      </c>
    </row>
    <row r="230" spans="3:20" ht="12.75">
      <c r="C230" t="s">
        <v>274</v>
      </c>
      <c r="D230" s="8">
        <v>40</v>
      </c>
      <c r="E230" s="8">
        <v>77</v>
      </c>
      <c r="G230" s="9">
        <f t="shared" si="92"/>
        <v>14.45362404707371</v>
      </c>
      <c r="H230" s="47">
        <f>Info!$C$6*G230/Info!$C$4</f>
        <v>7.445806327280396</v>
      </c>
      <c r="I230" s="49" t="str">
        <f t="shared" si="88"/>
        <v>7h26</v>
      </c>
      <c r="J230" s="9">
        <f t="shared" si="93"/>
        <v>16</v>
      </c>
      <c r="K230" s="47">
        <f>Info!$C$6*J230/Info!$C$4</f>
        <v>8.242424242424242</v>
      </c>
      <c r="L230" s="49" t="str">
        <f t="shared" si="89"/>
        <v>8h14</v>
      </c>
      <c r="M230" s="9">
        <f t="shared" si="94"/>
        <v>15.422205101855956</v>
      </c>
      <c r="N230" s="47">
        <f>Info!$C$6*M230/Info!$C$4</f>
        <v>7.944772325198523</v>
      </c>
      <c r="O230" s="49" t="str">
        <f t="shared" si="90"/>
        <v>7h56</v>
      </c>
      <c r="P230" s="9">
        <f t="shared" si="95"/>
        <v>16.65247584249853</v>
      </c>
      <c r="Q230" s="47">
        <f>Info!$C$6*P230/Info!$C$4</f>
        <v>8.57854816128712</v>
      </c>
      <c r="R230" s="49" t="str">
        <f t="shared" si="91"/>
        <v>8h34</v>
      </c>
      <c r="S230" s="9">
        <f t="shared" si="96"/>
        <v>18.69180601295413</v>
      </c>
      <c r="T230" s="47">
        <f>Info!$C$6*S230/Info!$C$4</f>
        <v>9.629112188491522</v>
      </c>
    </row>
    <row r="231" spans="3:20" ht="12.75">
      <c r="C231" t="s">
        <v>275</v>
      </c>
      <c r="D231" s="8">
        <v>39</v>
      </c>
      <c r="E231" s="8">
        <v>76</v>
      </c>
      <c r="G231" s="9">
        <f t="shared" si="92"/>
        <v>14.601470508735444</v>
      </c>
      <c r="H231" s="47">
        <f>Info!$C$6*G231/Info!$C$4</f>
        <v>7.521969656015229</v>
      </c>
      <c r="I231" s="49" t="str">
        <f t="shared" si="88"/>
        <v>7h31</v>
      </c>
      <c r="J231" s="9">
        <f t="shared" si="93"/>
        <v>16.264337522473745</v>
      </c>
      <c r="K231" s="47">
        <f>Info!$C$6*J231/Info!$C$4</f>
        <v>8.37859811763799</v>
      </c>
      <c r="L231" s="49" t="str">
        <f t="shared" si="89"/>
        <v>8h22</v>
      </c>
      <c r="M231" s="9">
        <f t="shared" si="94"/>
        <v>15.7648230602334</v>
      </c>
      <c r="N231" s="47">
        <f>Info!$C$6*M231/Info!$C$4</f>
        <v>8.121272485574783</v>
      </c>
      <c r="O231" s="49" t="str">
        <f t="shared" si="90"/>
        <v>8h7</v>
      </c>
      <c r="P231" s="9">
        <f t="shared" si="95"/>
        <v>17.15549442140351</v>
      </c>
      <c r="Q231" s="47">
        <f>Info!$C$6*P231/Info!$C$4</f>
        <v>8.837678944359384</v>
      </c>
      <c r="R231" s="49" t="str">
        <f t="shared" si="91"/>
        <v>8h50</v>
      </c>
      <c r="S231" s="9">
        <f t="shared" si="96"/>
        <v>18.804493814764857</v>
      </c>
      <c r="T231" s="47">
        <f>Info!$C$6*S231/Info!$C$4</f>
        <v>9.68716348033341</v>
      </c>
    </row>
    <row r="232" spans="3:20" ht="12.75">
      <c r="C232" t="s">
        <v>276</v>
      </c>
      <c r="D232" s="8">
        <v>40</v>
      </c>
      <c r="E232" s="8">
        <v>76</v>
      </c>
      <c r="G232" s="9">
        <f t="shared" si="92"/>
        <v>13.806248474865697</v>
      </c>
      <c r="H232" s="47">
        <f>Info!$C$6*G232/Info!$C$4</f>
        <v>7.112309820385359</v>
      </c>
      <c r="I232" s="49" t="str">
        <f t="shared" si="88"/>
        <v>7h6</v>
      </c>
      <c r="J232" s="9">
        <f t="shared" si="93"/>
        <v>15.422205101855956</v>
      </c>
      <c r="K232" s="47">
        <f>Info!$C$6*J232/Info!$C$4</f>
        <v>7.944772325198523</v>
      </c>
      <c r="L232" s="49" t="str">
        <f t="shared" si="89"/>
        <v>7h56</v>
      </c>
      <c r="M232" s="9">
        <f t="shared" si="94"/>
        <v>14.892443989449804</v>
      </c>
      <c r="N232" s="47">
        <f>Info!$C$6*M232/Info!$C$4</f>
        <v>7.671865085474142</v>
      </c>
      <c r="O232" s="49" t="str">
        <f t="shared" si="90"/>
        <v>7h40</v>
      </c>
      <c r="P232" s="9">
        <f t="shared" si="95"/>
        <v>16.231546211727817</v>
      </c>
      <c r="Q232" s="47">
        <f>Info!$C$6*P232/Info!$C$4</f>
        <v>8.361705624223422</v>
      </c>
      <c r="R232" s="49" t="str">
        <f t="shared" si="91"/>
        <v>8h21</v>
      </c>
      <c r="S232" s="9">
        <f t="shared" si="96"/>
        <v>18.029386365926403</v>
      </c>
      <c r="T232" s="47">
        <f>Info!$C$6*S232/Info!$C$4</f>
        <v>9.287865703659056</v>
      </c>
    </row>
    <row r="233" spans="1:20" ht="12.75">
      <c r="A233">
        <v>64</v>
      </c>
      <c r="B233" s="51" t="s">
        <v>277</v>
      </c>
      <c r="C233" t="s">
        <v>134</v>
      </c>
      <c r="D233" s="8">
        <v>25</v>
      </c>
      <c r="E233" s="8">
        <v>66</v>
      </c>
      <c r="G233" s="9">
        <f t="shared" si="92"/>
        <v>26.079872407968907</v>
      </c>
      <c r="H233" s="47">
        <f>Info!$C$6*G233/Info!$C$4</f>
        <v>13.435085785923375</v>
      </c>
      <c r="I233" s="49" t="str">
        <f t="shared" si="88"/>
        <v>13h26</v>
      </c>
      <c r="J233" s="9">
        <f t="shared" si="93"/>
        <v>28.073972741361768</v>
      </c>
      <c r="K233" s="47">
        <f>Info!$C$6*J233/Info!$C$4</f>
        <v>14.462349594034851</v>
      </c>
      <c r="L233" s="49" t="str">
        <f t="shared" si="89"/>
        <v>14h27</v>
      </c>
      <c r="M233" s="9">
        <f t="shared" si="94"/>
        <v>28.16615541441225</v>
      </c>
      <c r="N233" s="47">
        <f>Info!$C$6*M233/Info!$C$4</f>
        <v>14.509837637727522</v>
      </c>
      <c r="O233" s="49" t="str">
        <f t="shared" si="90"/>
        <v>14h30</v>
      </c>
      <c r="P233" s="9">
        <f t="shared" si="95"/>
        <v>30.274562336608895</v>
      </c>
      <c r="Q233" s="47">
        <f>Info!$C$6*P233/Info!$C$4</f>
        <v>15.595986658253068</v>
      </c>
      <c r="R233" s="49" t="str">
        <f t="shared" si="91"/>
        <v>15h35</v>
      </c>
      <c r="S233" s="9">
        <f t="shared" si="96"/>
        <v>29.0178514522438</v>
      </c>
      <c r="T233" s="47">
        <f>Info!$C$6*S233/Info!$C$4</f>
        <v>14.948590142064988</v>
      </c>
    </row>
    <row r="234" spans="3:20" ht="12.75">
      <c r="C234" t="s">
        <v>278</v>
      </c>
      <c r="D234" s="8">
        <v>26</v>
      </c>
      <c r="E234" s="8">
        <v>68</v>
      </c>
      <c r="G234" s="9">
        <f t="shared" si="92"/>
        <v>25</v>
      </c>
      <c r="H234" s="47">
        <f>Info!$C$6*G234/Info!$C$4</f>
        <v>12.878787878787879</v>
      </c>
      <c r="I234" s="49" t="str">
        <f t="shared" si="88"/>
        <v>12h52</v>
      </c>
      <c r="J234" s="9">
        <f t="shared" si="93"/>
        <v>27</v>
      </c>
      <c r="K234" s="47">
        <f>Info!$C$6*J234/Info!$C$4</f>
        <v>13.909090909090908</v>
      </c>
      <c r="L234" s="49" t="str">
        <f t="shared" si="89"/>
        <v>13h54</v>
      </c>
      <c r="M234" s="9">
        <f t="shared" si="94"/>
        <v>27.019223662515376</v>
      </c>
      <c r="N234" s="47">
        <f>Info!$C$6*M234/Info!$C$4</f>
        <v>13.918994007962468</v>
      </c>
      <c r="O234" s="49" t="str">
        <f t="shared" si="90"/>
        <v>13h55</v>
      </c>
      <c r="P234" s="9">
        <f t="shared" si="95"/>
        <v>29.071337695236398</v>
      </c>
      <c r="Q234" s="47">
        <f>Info!$C$6*P234/Info!$C$4</f>
        <v>14.976143661182387</v>
      </c>
      <c r="R234" s="49" t="str">
        <f t="shared" si="91"/>
        <v>14h58</v>
      </c>
      <c r="S234" s="9">
        <f t="shared" si="96"/>
        <v>28.16615541441225</v>
      </c>
      <c r="T234" s="47">
        <f>Info!$C$6*S234/Info!$C$4</f>
        <v>14.509837637727522</v>
      </c>
    </row>
    <row r="235" spans="3:20" ht="12.75">
      <c r="C235" t="s">
        <v>145</v>
      </c>
      <c r="D235" s="8">
        <v>26</v>
      </c>
      <c r="E235" s="8">
        <v>66</v>
      </c>
      <c r="G235" s="9">
        <f aca="true" t="shared" si="97" ref="G235:G240">1+SQRT(($G$6-D235)*($G$6-D235)+($H$6-E235)*($H$6-E235))</f>
        <v>25.08318915758459</v>
      </c>
      <c r="H235" s="47">
        <f>Info!$C$6*G235/Info!$C$4</f>
        <v>12.921642899361759</v>
      </c>
      <c r="I235" s="49" t="str">
        <f t="shared" si="88"/>
        <v>12h55</v>
      </c>
      <c r="J235" s="9">
        <f aca="true" t="shared" si="98" ref="J235:J240">1+SQRT(($J$6-D235)*($J$6-D235)+($K$6-E235)*($K$6-E235))</f>
        <v>27.076809620810597</v>
      </c>
      <c r="K235" s="47">
        <f>Info!$C$6*J235/Info!$C$4</f>
        <v>13.9486595016297</v>
      </c>
      <c r="L235" s="49" t="str">
        <f t="shared" si="89"/>
        <v>13h56</v>
      </c>
      <c r="M235" s="9">
        <f aca="true" t="shared" si="99" ref="M235:M240">1+SQRT(($M$6-D235)*($M$6-D235)+($N$6-E235)*($N$6-E235))</f>
        <v>27.1725046566048</v>
      </c>
      <c r="N235" s="47">
        <f>Info!$C$6*M235/Info!$C$4</f>
        <v>13.997956944311564</v>
      </c>
      <c r="O235" s="49" t="str">
        <f t="shared" si="90"/>
        <v>13h59</v>
      </c>
      <c r="P235" s="9">
        <f aca="true" t="shared" si="100" ref="P235:P240">1+SQRT(($P$6-D235)*($P$6-D235)+($Q$6-E235)*($Q$6-E235))</f>
        <v>29.284271247461902</v>
      </c>
      <c r="Q235" s="47">
        <f>Info!$C$6*P235/Info!$C$4</f>
        <v>15.08583670323795</v>
      </c>
      <c r="R235" s="49" t="str">
        <f t="shared" si="91"/>
        <v>15h5</v>
      </c>
      <c r="S235" s="9">
        <f aca="true" t="shared" si="101" ref="S235:S240">1+SQRT(($S$6-D235)*($S$6-D235)+($T$6-E235)*($T$6-E235))</f>
        <v>28.018512172212592</v>
      </c>
      <c r="T235" s="47">
        <f>Info!$C$6*S235/Info!$C$4</f>
        <v>14.433778997806487</v>
      </c>
    </row>
    <row r="236" spans="3:20" ht="12.75">
      <c r="C236" t="s">
        <v>279</v>
      </c>
      <c r="D236" s="8">
        <v>25</v>
      </c>
      <c r="E236" s="8">
        <v>65</v>
      </c>
      <c r="G236" s="9">
        <f t="shared" si="97"/>
        <v>26.179356624028344</v>
      </c>
      <c r="H236" s="47">
        <f>Info!$C$6*G236/Info!$C$4</f>
        <v>13.486335230560057</v>
      </c>
      <c r="I236" s="49" t="str">
        <f t="shared" si="88"/>
        <v>13h29</v>
      </c>
      <c r="J236" s="9">
        <f t="shared" si="98"/>
        <v>28.16615541441225</v>
      </c>
      <c r="K236" s="47">
        <f>Info!$C$6*J236/Info!$C$4</f>
        <v>14.509837637727522</v>
      </c>
      <c r="L236" s="49" t="str">
        <f t="shared" si="89"/>
        <v>14h30</v>
      </c>
      <c r="M236" s="9">
        <f t="shared" si="99"/>
        <v>28.294688127912362</v>
      </c>
      <c r="N236" s="47">
        <f>Info!$C$6*M236/Info!$C$4</f>
        <v>14.576051459833641</v>
      </c>
      <c r="O236" s="49" t="str">
        <f t="shared" si="90"/>
        <v>14h34</v>
      </c>
      <c r="P236" s="9">
        <f t="shared" si="100"/>
        <v>30.427877939124322</v>
      </c>
      <c r="Q236" s="47">
        <f>Info!$C$6*P236/Info!$C$4</f>
        <v>15.674967423185256</v>
      </c>
      <c r="R236" s="49" t="str">
        <f t="shared" si="91"/>
        <v>15h40</v>
      </c>
      <c r="S236" s="9">
        <f t="shared" si="101"/>
        <v>29</v>
      </c>
      <c r="T236" s="47">
        <f>Info!$C$6*S236/Info!$C$4</f>
        <v>14.93939393939394</v>
      </c>
    </row>
    <row r="237" spans="1:20" ht="12.75">
      <c r="A237">
        <v>65</v>
      </c>
      <c r="B237" s="51" t="s">
        <v>55</v>
      </c>
      <c r="C237" t="s">
        <v>55</v>
      </c>
      <c r="D237" s="8">
        <v>40</v>
      </c>
      <c r="E237" s="8">
        <v>77</v>
      </c>
      <c r="G237" s="9">
        <f t="shared" si="97"/>
        <v>14.45362404707371</v>
      </c>
      <c r="H237" s="47">
        <f>Info!$C$6*G237/Info!$C$4</f>
        <v>7.445806327280396</v>
      </c>
      <c r="I237" s="49" t="str">
        <f t="shared" si="88"/>
        <v>7h26</v>
      </c>
      <c r="J237" s="9">
        <f t="shared" si="98"/>
        <v>16</v>
      </c>
      <c r="K237" s="47">
        <f>Info!$C$6*J237/Info!$C$4</f>
        <v>8.242424242424242</v>
      </c>
      <c r="L237" s="49" t="str">
        <f t="shared" si="89"/>
        <v>8h14</v>
      </c>
      <c r="M237" s="9">
        <f t="shared" si="99"/>
        <v>15.422205101855956</v>
      </c>
      <c r="N237" s="47">
        <f>Info!$C$6*M237/Info!$C$4</f>
        <v>7.944772325198523</v>
      </c>
      <c r="O237" s="49" t="str">
        <f t="shared" si="90"/>
        <v>7h56</v>
      </c>
      <c r="P237" s="9">
        <f t="shared" si="100"/>
        <v>16.65247584249853</v>
      </c>
      <c r="Q237" s="47">
        <f>Info!$C$6*P237/Info!$C$4</f>
        <v>8.57854816128712</v>
      </c>
      <c r="R237" s="49" t="str">
        <f t="shared" si="91"/>
        <v>8h34</v>
      </c>
      <c r="S237" s="9">
        <f t="shared" si="101"/>
        <v>18.69180601295413</v>
      </c>
      <c r="T237" s="47">
        <f>Info!$C$6*S237/Info!$C$4</f>
        <v>9.629112188491522</v>
      </c>
    </row>
    <row r="238" spans="3:20" ht="12.75">
      <c r="C238" t="s">
        <v>55</v>
      </c>
      <c r="D238" s="8">
        <v>41</v>
      </c>
      <c r="E238" s="8">
        <v>76</v>
      </c>
      <c r="G238" s="9">
        <f t="shared" si="97"/>
        <v>13.041594578792296</v>
      </c>
      <c r="H238" s="47">
        <f>Info!$C$6*G238/Info!$C$4</f>
        <v>6.718397207256637</v>
      </c>
      <c r="I238" s="49" t="str">
        <f t="shared" si="88"/>
        <v>6h43</v>
      </c>
      <c r="J238" s="9">
        <f t="shared" si="98"/>
        <v>14.601470508735444</v>
      </c>
      <c r="K238" s="47">
        <f>Info!$C$6*J238/Info!$C$4</f>
        <v>7.521969656015229</v>
      </c>
      <c r="L238" s="49" t="str">
        <f t="shared" si="89"/>
        <v>7h31</v>
      </c>
      <c r="M238" s="9">
        <f t="shared" si="99"/>
        <v>14.038404810405298</v>
      </c>
      <c r="N238" s="47">
        <f>Info!$C$6*M238/Info!$C$4</f>
        <v>7.231905508390608</v>
      </c>
      <c r="O238" s="49" t="str">
        <f t="shared" si="90"/>
        <v>7h13</v>
      </c>
      <c r="P238" s="9">
        <f t="shared" si="100"/>
        <v>15.317821063276353</v>
      </c>
      <c r="Q238" s="47">
        <f>Info!$C$6*P238/Info!$C$4</f>
        <v>7.890998729566606</v>
      </c>
      <c r="R238" s="49" t="str">
        <f t="shared" si="91"/>
        <v>7h53</v>
      </c>
      <c r="S238" s="9">
        <f t="shared" si="101"/>
        <v>17.278820596099706</v>
      </c>
      <c r="T238" s="47">
        <f>Info!$C$6*S238/Info!$C$4</f>
        <v>8.90121061011197</v>
      </c>
    </row>
    <row r="239" spans="3:20" ht="12.75">
      <c r="C239" t="s">
        <v>55</v>
      </c>
      <c r="D239" s="8">
        <v>39</v>
      </c>
      <c r="E239" s="8">
        <v>77</v>
      </c>
      <c r="G239" s="9">
        <f t="shared" si="97"/>
        <v>15.212670403551895</v>
      </c>
      <c r="H239" s="47">
        <f>Info!$C$6*G239/Info!$C$4</f>
        <v>7.83683020789037</v>
      </c>
      <c r="I239" s="49" t="str">
        <f t="shared" si="88"/>
        <v>7h50</v>
      </c>
      <c r="J239" s="9">
        <f t="shared" si="98"/>
        <v>16.811388300841898</v>
      </c>
      <c r="K239" s="47">
        <f>Info!$C$6*J239/Info!$C$4</f>
        <v>8.66041215497916</v>
      </c>
      <c r="L239" s="49" t="str">
        <f t="shared" si="89"/>
        <v>8h39</v>
      </c>
      <c r="M239" s="9">
        <f t="shared" si="99"/>
        <v>16.264337522473745</v>
      </c>
      <c r="N239" s="47">
        <f>Info!$C$6*M239/Info!$C$4</f>
        <v>8.37859811763799</v>
      </c>
      <c r="O239" s="49" t="str">
        <f t="shared" si="90"/>
        <v>8h22</v>
      </c>
      <c r="P239" s="9">
        <f t="shared" si="100"/>
        <v>17.55294535724685</v>
      </c>
      <c r="Q239" s="47">
        <f>Info!$C$6*P239/Info!$C$4</f>
        <v>9.042426396157468</v>
      </c>
      <c r="R239" s="49" t="str">
        <f t="shared" si="91"/>
        <v>9h2</v>
      </c>
      <c r="S239" s="9">
        <f t="shared" si="101"/>
        <v>19.439088914585774</v>
      </c>
      <c r="T239" s="47">
        <f>Info!$C$6*S239/Info!$C$4</f>
        <v>10.014076107513885</v>
      </c>
    </row>
    <row r="240" spans="3:20" ht="12.75">
      <c r="C240" t="s">
        <v>55</v>
      </c>
      <c r="D240" s="8">
        <v>42</v>
      </c>
      <c r="E240" s="8">
        <v>78</v>
      </c>
      <c r="G240" s="9">
        <f t="shared" si="97"/>
        <v>13.806248474865697</v>
      </c>
      <c r="H240" s="47">
        <f>Info!$C$6*G240/Info!$C$4</f>
        <v>7.112309820385359</v>
      </c>
      <c r="I240" s="49" t="str">
        <f t="shared" si="88"/>
        <v>7h6</v>
      </c>
      <c r="J240" s="9">
        <f t="shared" si="98"/>
        <v>15.142135623730951</v>
      </c>
      <c r="K240" s="47">
        <f>Info!$C$6*J240/Info!$C$4</f>
        <v>7.800494109194732</v>
      </c>
      <c r="L240" s="49" t="str">
        <f t="shared" si="89"/>
        <v>7h48</v>
      </c>
      <c r="M240" s="9">
        <f t="shared" si="99"/>
        <v>14.45362404707371</v>
      </c>
      <c r="N240" s="47">
        <f>Info!$C$6*M240/Info!$C$4</f>
        <v>7.445806327280396</v>
      </c>
      <c r="O240" s="49" t="str">
        <f t="shared" si="90"/>
        <v>7h26</v>
      </c>
      <c r="P240" s="9">
        <f t="shared" si="100"/>
        <v>15.422205101855956</v>
      </c>
      <c r="Q240" s="47">
        <f>Info!$C$6*P240/Info!$C$4</f>
        <v>7.944772325198523</v>
      </c>
      <c r="R240" s="49" t="str">
        <f t="shared" si="91"/>
        <v>7h56</v>
      </c>
      <c r="S240" s="9">
        <f t="shared" si="101"/>
        <v>18.029386365926403</v>
      </c>
      <c r="T240" s="47">
        <f>Info!$C$6*S240/Info!$C$4</f>
        <v>9.287865703659056</v>
      </c>
    </row>
    <row r="241" spans="1:20" ht="12.75">
      <c r="A241">
        <v>66</v>
      </c>
      <c r="B241" s="51" t="s">
        <v>280</v>
      </c>
      <c r="C241" t="s">
        <v>281</v>
      </c>
      <c r="D241" s="8">
        <v>44</v>
      </c>
      <c r="E241" s="8">
        <v>74</v>
      </c>
      <c r="G241" s="9">
        <f>1+SQRT(($G$6-D241)*($G$6-D241)+($H$6-E241)*($H$6-E241))</f>
        <v>9.48528137423857</v>
      </c>
      <c r="H241" s="47">
        <f>Info!$C$6*G241/Info!$C$4</f>
        <v>4.886357071577446</v>
      </c>
      <c r="I241" s="49" t="str">
        <f t="shared" si="88"/>
        <v>4h53</v>
      </c>
      <c r="J241" s="9">
        <f>1+SQRT(($J$6-D241)*($J$6-D241)+($K$6-E241)*($K$6-E241))</f>
        <v>11</v>
      </c>
      <c r="K241" s="47">
        <f>Info!$C$6*J241/Info!$C$4</f>
        <v>5.666666666666667</v>
      </c>
      <c r="L241" s="49" t="str">
        <f t="shared" si="89"/>
        <v>5h40</v>
      </c>
      <c r="M241" s="9">
        <f>1+SQRT(($M$6-D241)*($M$6-D241)+($N$6-E241)*($N$6-E241))</f>
        <v>10.433981132056603</v>
      </c>
      <c r="N241" s="47">
        <f>Info!$C$6*M241/Info!$C$4</f>
        <v>5.37508118924128</v>
      </c>
      <c r="O241" s="49" t="str">
        <f t="shared" si="90"/>
        <v>5h22</v>
      </c>
      <c r="P241" s="9">
        <f>1+SQRT(($P$6-D241)*($P$6-D241)+($Q$6-E241)*($Q$6-E241))</f>
        <v>11.770329614269007</v>
      </c>
      <c r="Q241" s="47">
        <f>Info!$C$6*P241/Info!$C$4</f>
        <v>6.063503134623428</v>
      </c>
      <c r="R241" s="49" t="str">
        <f t="shared" si="91"/>
        <v>6h3</v>
      </c>
      <c r="S241" s="9">
        <f>1+SQRT(($S$6-D241)*($S$6-D241)+($T$6-E241)*($T$6-E241))</f>
        <v>13.727922061357855</v>
      </c>
      <c r="T241" s="47">
        <f>Info!$C$6*S241/Info!$C$4</f>
        <v>7.07195984979041</v>
      </c>
    </row>
    <row r="242" spans="3:20" ht="12.75">
      <c r="C242" t="s">
        <v>282</v>
      </c>
      <c r="D242" s="8">
        <v>43</v>
      </c>
      <c r="E242" s="8">
        <v>69</v>
      </c>
      <c r="G242" s="9">
        <f>1+SQRT(($G$6-D242)*($G$6-D242)+($H$6-E242)*($H$6-E242))</f>
        <v>8.071067811865476</v>
      </c>
      <c r="H242" s="47">
        <f>Info!$C$6*G242/Info!$C$4</f>
        <v>4.157822812173124</v>
      </c>
      <c r="I242" s="49" t="str">
        <f t="shared" si="88"/>
        <v>4h9</v>
      </c>
      <c r="J242" s="9">
        <f>1+SQRT(($J$6-D242)*($J$6-D242)+($K$6-E242)*($K$6-E242))</f>
        <v>10.055385138137417</v>
      </c>
      <c r="K242" s="47">
        <f>Info!$C$6*J242/Info!$C$4</f>
        <v>5.180046889343518</v>
      </c>
      <c r="L242" s="49" t="str">
        <f t="shared" si="89"/>
        <v>5h10</v>
      </c>
      <c r="M242" s="9">
        <f>1+SQRT(($M$6-D242)*($M$6-D242)+($N$6-E242)*($N$6-E242))</f>
        <v>10</v>
      </c>
      <c r="N242" s="47">
        <f>Info!$C$6*M242/Info!$C$4</f>
        <v>5.151515151515151</v>
      </c>
      <c r="O242" s="49" t="str">
        <f t="shared" si="90"/>
        <v>5h9</v>
      </c>
      <c r="P242" s="9">
        <f>1+SQRT(($P$6-D242)*($P$6-D242)+($Q$6-E242)*($Q$6-E242))</f>
        <v>12.045361017187261</v>
      </c>
      <c r="Q242" s="47">
        <f>Info!$C$6*P242/Info!$C$4</f>
        <v>6.205185978551013</v>
      </c>
      <c r="R242" s="49" t="str">
        <f t="shared" si="91"/>
        <v>6h12</v>
      </c>
      <c r="S242" s="9">
        <f>1+SQRT(($S$6-D242)*($S$6-D242)+($T$6-E242)*($T$6-E242))</f>
        <v>11.770329614269007</v>
      </c>
      <c r="T242" s="47">
        <f>Info!$C$6*S242/Info!$C$4</f>
        <v>6.063503134623428</v>
      </c>
    </row>
    <row r="243" spans="3:20" ht="12.75">
      <c r="C243" t="s">
        <v>283</v>
      </c>
      <c r="D243" s="8">
        <v>43</v>
      </c>
      <c r="E243" s="8">
        <v>71</v>
      </c>
      <c r="G243" s="9">
        <f>1+SQRT(($G$6-D243)*($G$6-D243)+($H$6-E243)*($H$6-E243))</f>
        <v>8.615773105863909</v>
      </c>
      <c r="H243" s="47">
        <f>Info!$C$6*G243/Info!$C$4</f>
        <v>4.438428569687469</v>
      </c>
      <c r="I243" s="49" t="str">
        <f t="shared" si="88"/>
        <v>4h26</v>
      </c>
      <c r="J243" s="9">
        <f>1+SQRT(($J$6-D243)*($J$6-D243)+($K$6-E243)*($K$6-E243))</f>
        <v>10.486832980505138</v>
      </c>
      <c r="K243" s="47">
        <f>Info!$C$6*J243/Info!$C$4</f>
        <v>5.402307899048101</v>
      </c>
      <c r="L243" s="49" t="str">
        <f t="shared" si="89"/>
        <v>5h24</v>
      </c>
      <c r="M243" s="9">
        <f>1+SQRT(($M$6-D243)*($M$6-D243)+($N$6-E243)*($N$6-E243))</f>
        <v>10.219544457292887</v>
      </c>
      <c r="N243" s="47">
        <f>Info!$C$6*M243/Info!$C$4</f>
        <v>5.2646138113326995</v>
      </c>
      <c r="O243" s="49" t="str">
        <f t="shared" si="90"/>
        <v>5h15</v>
      </c>
      <c r="P243" s="9">
        <f>1+SQRT(($P$6-D243)*($P$6-D243)+($Q$6-E243)*($Q$6-E243))</f>
        <v>12.045361017187261</v>
      </c>
      <c r="Q243" s="47">
        <f>Info!$C$6*P243/Info!$C$4</f>
        <v>6.205185978551013</v>
      </c>
      <c r="R243" s="49" t="str">
        <f t="shared" si="91"/>
        <v>6h12</v>
      </c>
      <c r="S243" s="9">
        <f>1+SQRT(($S$6-D243)*($S$6-D243)+($T$6-E243)*($T$6-E243))</f>
        <v>12.661903789690601</v>
      </c>
      <c r="T243" s="47">
        <f>Info!$C$6*S243/Info!$C$4</f>
        <v>6.522798921961825</v>
      </c>
    </row>
    <row r="244" spans="3:20" ht="12.75">
      <c r="C244" t="s">
        <v>284</v>
      </c>
      <c r="D244" s="8">
        <v>44</v>
      </c>
      <c r="E244" s="8">
        <v>75</v>
      </c>
      <c r="G244" s="9">
        <f>1+SQRT(($G$6-D244)*($G$6-D244)+($H$6-E244)*($H$6-E244))</f>
        <v>10.219544457292887</v>
      </c>
      <c r="H244" s="47">
        <f>Info!$C$6*G244/Info!$C$4</f>
        <v>5.2646138113326995</v>
      </c>
      <c r="I244" s="49" t="str">
        <f t="shared" si="88"/>
        <v>5h15</v>
      </c>
      <c r="J244" s="9">
        <f>1+SQRT(($J$6-D244)*($J$6-D244)+($K$6-E244)*($K$6-E244))</f>
        <v>11.63014581273465</v>
      </c>
      <c r="K244" s="47">
        <f>Info!$C$6*J244/Info!$C$4</f>
        <v>5.991287236863304</v>
      </c>
      <c r="L244" s="49" t="str">
        <f t="shared" si="89"/>
        <v>5h59</v>
      </c>
      <c r="M244" s="9">
        <f>1+SQRT(($M$6-D244)*($M$6-D244)+($N$6-E244)*($N$6-E244))</f>
        <v>11</v>
      </c>
      <c r="N244" s="47">
        <f>Info!$C$6*M244/Info!$C$4</f>
        <v>5.666666666666667</v>
      </c>
      <c r="O244" s="49" t="str">
        <f t="shared" si="90"/>
        <v>5h40</v>
      </c>
      <c r="P244" s="9">
        <f>1+SQRT(($P$6-D244)*($P$6-D244)+($Q$6-E244)*($Q$6-E244))</f>
        <v>12.180339887498949</v>
      </c>
      <c r="Q244" s="47">
        <f>Info!$C$6*P244/Info!$C$4</f>
        <v>6.2747205481055195</v>
      </c>
      <c r="R244" s="49" t="str">
        <f t="shared" si="91"/>
        <v>6h16</v>
      </c>
      <c r="S244" s="9">
        <f>1+SQRT(($S$6-D244)*($S$6-D244)+($T$6-E244)*($T$6-E244))</f>
        <v>14.45362404707371</v>
      </c>
      <c r="T244" s="47">
        <f>Info!$C$6*S244/Info!$C$4</f>
        <v>7.445806327280396</v>
      </c>
    </row>
    <row r="245" spans="1:20" ht="12.75">
      <c r="A245">
        <v>67</v>
      </c>
      <c r="B245" s="51" t="s">
        <v>285</v>
      </c>
      <c r="C245" t="s">
        <v>286</v>
      </c>
      <c r="D245" s="8">
        <v>26</v>
      </c>
      <c r="E245" s="8">
        <v>64</v>
      </c>
      <c r="G245" s="9">
        <f aca="true" t="shared" si="102" ref="G245:G257">1+SQRT(($G$6-D245)*($G$6-D245)+($H$6-E245)*($H$6-E245))</f>
        <v>25.331050121192877</v>
      </c>
      <c r="H245" s="47">
        <f>Info!$C$6*G245/Info!$C$4</f>
        <v>13.049328850311483</v>
      </c>
      <c r="I245" s="49" t="str">
        <f t="shared" si="88"/>
        <v>13h2</v>
      </c>
      <c r="J245" s="9">
        <f aca="true" t="shared" si="103" ref="J245:J257">1+SQRT(($J$6-D245)*($J$6-D245)+($K$6-E245)*($K$6-E245))</f>
        <v>27.30589287593181</v>
      </c>
      <c r="K245" s="47">
        <f>Info!$C$6*J245/Info!$C$4</f>
        <v>14.066672087601235</v>
      </c>
      <c r="L245" s="49" t="str">
        <f t="shared" si="89"/>
        <v>14h4</v>
      </c>
      <c r="M245" s="9">
        <f aca="true" t="shared" si="104" ref="M245:M257">1+SQRT(($M$6-D245)*($M$6-D245)+($N$6-E245)*($N$6-E245))</f>
        <v>27.476404589747453</v>
      </c>
      <c r="N245" s="47">
        <f>Info!$C$6*M245/Info!$C$4</f>
        <v>14.154511455324446</v>
      </c>
      <c r="O245" s="49" t="str">
        <f t="shared" si="90"/>
        <v>14h9</v>
      </c>
      <c r="P245" s="9">
        <f aca="true" t="shared" si="105" ref="P245:P257">1+SQRT(($P$6-D245)*($P$6-D245)+($Q$6-E245)*($Q$6-E245))</f>
        <v>29.635642126552707</v>
      </c>
      <c r="Q245" s="47">
        <f>Info!$C$6*P245/Info!$C$4</f>
        <v>15.266845943981696</v>
      </c>
      <c r="R245" s="49" t="str">
        <f t="shared" si="91"/>
        <v>15h16</v>
      </c>
      <c r="S245" s="9">
        <f aca="true" t="shared" si="106" ref="S245:S257">1+SQRT(($S$6-D245)*($S$6-D245)+($T$6-E245)*($T$6-E245))</f>
        <v>28.018512172212592</v>
      </c>
      <c r="T245" s="47">
        <f>Info!$C$6*S245/Info!$C$4</f>
        <v>14.433778997806487</v>
      </c>
    </row>
    <row r="246" spans="3:20" ht="12.75">
      <c r="C246" t="s">
        <v>287</v>
      </c>
      <c r="D246" s="8">
        <v>27</v>
      </c>
      <c r="E246" s="8">
        <v>63</v>
      </c>
      <c r="G246" s="9">
        <f t="shared" si="102"/>
        <v>24.53720459187964</v>
      </c>
      <c r="H246" s="47">
        <f>Info!$C$6*G246/Info!$C$4</f>
        <v>12.64037812308951</v>
      </c>
      <c r="I246" s="49" t="str">
        <f t="shared" si="88"/>
        <v>12h38</v>
      </c>
      <c r="J246" s="9">
        <f t="shared" si="103"/>
        <v>26.495097567963924</v>
      </c>
      <c r="K246" s="47">
        <f>Info!$C$6*J246/Info!$C$4</f>
        <v>13.64898965622384</v>
      </c>
      <c r="L246" s="49" t="str">
        <f t="shared" si="89"/>
        <v>13h38</v>
      </c>
      <c r="M246" s="9">
        <f t="shared" si="104"/>
        <v>26.709920264364882</v>
      </c>
      <c r="N246" s="47">
        <f>Info!$C$6*M246/Info!$C$4</f>
        <v>13.759655893763727</v>
      </c>
      <c r="O246" s="49" t="str">
        <f t="shared" si="90"/>
        <v>13h45</v>
      </c>
      <c r="P246" s="9">
        <f t="shared" si="105"/>
        <v>28.892651361962706</v>
      </c>
      <c r="Q246" s="47">
        <f>Info!$C$6*P246/Info!$C$4</f>
        <v>14.884093125859575</v>
      </c>
      <c r="R246" s="49" t="str">
        <f t="shared" si="91"/>
        <v>14h53</v>
      </c>
      <c r="S246" s="9">
        <f t="shared" si="106"/>
        <v>27.076809620810597</v>
      </c>
      <c r="T246" s="47">
        <f>Info!$C$6*S246/Info!$C$4</f>
        <v>13.9486595016297</v>
      </c>
    </row>
    <row r="247" spans="3:20" ht="12.75">
      <c r="C247" t="s">
        <v>288</v>
      </c>
      <c r="D247" s="8">
        <v>26</v>
      </c>
      <c r="E247" s="8">
        <v>65</v>
      </c>
      <c r="G247" s="9">
        <f t="shared" si="102"/>
        <v>25.186773244895647</v>
      </c>
      <c r="H247" s="47">
        <f>Info!$C$6*G247/Info!$C$4</f>
        <v>12.975004398885638</v>
      </c>
      <c r="I247" s="49" t="str">
        <f t="shared" si="88"/>
        <v>12h58</v>
      </c>
      <c r="J247" s="9">
        <f t="shared" si="103"/>
        <v>27.1725046566048</v>
      </c>
      <c r="K247" s="47">
        <f>Info!$C$6*J247/Info!$C$4</f>
        <v>13.997956944311564</v>
      </c>
      <c r="L247" s="49" t="str">
        <f t="shared" si="89"/>
        <v>13h59</v>
      </c>
      <c r="M247" s="9">
        <f t="shared" si="104"/>
        <v>27.30589287593181</v>
      </c>
      <c r="N247" s="47">
        <f>Info!$C$6*M247/Info!$C$4</f>
        <v>14.066672087601235</v>
      </c>
      <c r="O247" s="49" t="str">
        <f t="shared" si="90"/>
        <v>14h4</v>
      </c>
      <c r="P247" s="9">
        <f t="shared" si="105"/>
        <v>29.442925306655784</v>
      </c>
      <c r="Q247" s="47">
        <f>Info!$C$6*P247/Info!$C$4</f>
        <v>15.167567582216616</v>
      </c>
      <c r="R247" s="49" t="str">
        <f t="shared" si="91"/>
        <v>15h10</v>
      </c>
      <c r="S247" s="9">
        <f t="shared" si="106"/>
        <v>28</v>
      </c>
      <c r="T247" s="47">
        <f>Info!$C$6*S247/Info!$C$4</f>
        <v>14.424242424242424</v>
      </c>
    </row>
    <row r="248" spans="3:20" ht="12.75">
      <c r="C248" t="s">
        <v>289</v>
      </c>
      <c r="D248" s="8">
        <v>25</v>
      </c>
      <c r="E248" s="8">
        <v>65</v>
      </c>
      <c r="G248" s="9">
        <f t="shared" si="102"/>
        <v>26.179356624028344</v>
      </c>
      <c r="H248" s="47">
        <f>Info!$C$6*G248/Info!$C$4</f>
        <v>13.486335230560057</v>
      </c>
      <c r="I248" s="49" t="str">
        <f t="shared" si="88"/>
        <v>13h29</v>
      </c>
      <c r="J248" s="9">
        <f t="shared" si="103"/>
        <v>28.16615541441225</v>
      </c>
      <c r="K248" s="47">
        <f>Info!$C$6*J248/Info!$C$4</f>
        <v>14.509837637727522</v>
      </c>
      <c r="L248" s="49" t="str">
        <f t="shared" si="89"/>
        <v>14h30</v>
      </c>
      <c r="M248" s="9">
        <f t="shared" si="104"/>
        <v>28.294688127912362</v>
      </c>
      <c r="N248" s="47">
        <f>Info!$C$6*M248/Info!$C$4</f>
        <v>14.576051459833641</v>
      </c>
      <c r="O248" s="49" t="str">
        <f t="shared" si="90"/>
        <v>14h34</v>
      </c>
      <c r="P248" s="9">
        <f t="shared" si="105"/>
        <v>30.427877939124322</v>
      </c>
      <c r="Q248" s="47">
        <f>Info!$C$6*P248/Info!$C$4</f>
        <v>15.674967423185256</v>
      </c>
      <c r="R248" s="49" t="str">
        <f t="shared" si="91"/>
        <v>15h40</v>
      </c>
      <c r="S248" s="9">
        <f t="shared" si="106"/>
        <v>29</v>
      </c>
      <c r="T248" s="47">
        <f>Info!$C$6*S248/Info!$C$4</f>
        <v>14.93939393939394</v>
      </c>
    </row>
    <row r="249" spans="1:20" ht="12.75">
      <c r="A249">
        <v>68</v>
      </c>
      <c r="B249" s="51" t="s">
        <v>290</v>
      </c>
      <c r="C249" t="s">
        <v>291</v>
      </c>
      <c r="D249" s="8">
        <v>36</v>
      </c>
      <c r="E249" s="8">
        <v>72</v>
      </c>
      <c r="G249" s="9">
        <f t="shared" si="102"/>
        <v>15.560219778561036</v>
      </c>
      <c r="H249" s="47">
        <f>Info!$C$6*G249/Info!$C$4</f>
        <v>8.015870795016292</v>
      </c>
      <c r="I249" s="49" t="str">
        <f t="shared" si="88"/>
        <v>8h0</v>
      </c>
      <c r="J249" s="9">
        <f t="shared" si="103"/>
        <v>17.492422502470642</v>
      </c>
      <c r="K249" s="47">
        <f>Info!$C$6*J249/Info!$C$4</f>
        <v>9.01124795581821</v>
      </c>
      <c r="L249" s="49" t="str">
        <f t="shared" si="89"/>
        <v>9h0</v>
      </c>
      <c r="M249" s="9">
        <f t="shared" si="104"/>
        <v>17.278820596099706</v>
      </c>
      <c r="N249" s="47">
        <f>Info!$C$6*M249/Info!$C$4</f>
        <v>8.90121061011197</v>
      </c>
      <c r="O249" s="49" t="str">
        <f t="shared" si="90"/>
        <v>8h54</v>
      </c>
      <c r="P249" s="9">
        <f t="shared" si="105"/>
        <v>19.110770276274835</v>
      </c>
      <c r="Q249" s="47">
        <f>Info!$C$6*P249/Info!$C$4</f>
        <v>9.84494226353552</v>
      </c>
      <c r="R249" s="49" t="str">
        <f t="shared" si="91"/>
        <v>9h50</v>
      </c>
      <c r="S249" s="9">
        <f t="shared" si="106"/>
        <v>19.384776310850235</v>
      </c>
      <c r="T249" s="47">
        <f>Info!$C$6*S249/Info!$C$4</f>
        <v>9.986096887407696</v>
      </c>
    </row>
    <row r="250" spans="3:20" ht="12.75">
      <c r="C250" t="s">
        <v>85</v>
      </c>
      <c r="D250" s="8">
        <v>36</v>
      </c>
      <c r="E250" s="8">
        <v>72</v>
      </c>
      <c r="G250" s="9">
        <f t="shared" si="102"/>
        <v>15.560219778561036</v>
      </c>
      <c r="H250" s="47">
        <f>Info!$C$6*G250/Info!$C$4</f>
        <v>8.015870795016292</v>
      </c>
      <c r="I250" s="49" t="str">
        <f t="shared" si="88"/>
        <v>8h0</v>
      </c>
      <c r="J250" s="9">
        <f t="shared" si="103"/>
        <v>17.492422502470642</v>
      </c>
      <c r="K250" s="47">
        <f>Info!$C$6*J250/Info!$C$4</f>
        <v>9.01124795581821</v>
      </c>
      <c r="L250" s="49" t="str">
        <f t="shared" si="89"/>
        <v>9h0</v>
      </c>
      <c r="M250" s="9">
        <f t="shared" si="104"/>
        <v>17.278820596099706</v>
      </c>
      <c r="N250" s="47">
        <f>Info!$C$6*M250/Info!$C$4</f>
        <v>8.90121061011197</v>
      </c>
      <c r="O250" s="49" t="str">
        <f t="shared" si="90"/>
        <v>8h54</v>
      </c>
      <c r="P250" s="9">
        <f t="shared" si="105"/>
        <v>19.110770276274835</v>
      </c>
      <c r="Q250" s="47">
        <f>Info!$C$6*P250/Info!$C$4</f>
        <v>9.84494226353552</v>
      </c>
      <c r="R250" s="49" t="str">
        <f t="shared" si="91"/>
        <v>9h50</v>
      </c>
      <c r="S250" s="9">
        <f t="shared" si="106"/>
        <v>19.384776310850235</v>
      </c>
      <c r="T250" s="47">
        <f>Info!$C$6*S250/Info!$C$4</f>
        <v>9.986096887407696</v>
      </c>
    </row>
    <row r="251" spans="3:20" ht="12.75">
      <c r="C251" t="s">
        <v>292</v>
      </c>
      <c r="D251" s="8">
        <v>36</v>
      </c>
      <c r="E251" s="8">
        <v>71</v>
      </c>
      <c r="G251" s="9">
        <f t="shared" si="102"/>
        <v>15.317821063276353</v>
      </c>
      <c r="H251" s="47">
        <f>Info!$C$6*G251/Info!$C$4</f>
        <v>7.890998729566606</v>
      </c>
      <c r="I251" s="49" t="str">
        <f t="shared" si="88"/>
        <v>7h53</v>
      </c>
      <c r="J251" s="9">
        <f t="shared" si="103"/>
        <v>17.278820596099706</v>
      </c>
      <c r="K251" s="47">
        <f>Info!$C$6*J251/Info!$C$4</f>
        <v>8.90121061011197</v>
      </c>
      <c r="L251" s="49" t="str">
        <f t="shared" si="89"/>
        <v>8h54</v>
      </c>
      <c r="M251" s="9">
        <f t="shared" si="104"/>
        <v>17.1245154965971</v>
      </c>
      <c r="N251" s="47">
        <f>Info!$C$6*M251/Info!$C$4</f>
        <v>8.821720104307596</v>
      </c>
      <c r="O251" s="49" t="str">
        <f t="shared" si="90"/>
        <v>8h49</v>
      </c>
      <c r="P251" s="9">
        <f t="shared" si="105"/>
        <v>19.027756377319946</v>
      </c>
      <c r="Q251" s="47">
        <f>Info!$C$6*P251/Info!$C$4</f>
        <v>9.802177527710276</v>
      </c>
      <c r="R251" s="49" t="str">
        <f t="shared" si="91"/>
        <v>9h48</v>
      </c>
      <c r="S251" s="9">
        <f t="shared" si="106"/>
        <v>19.027756377319946</v>
      </c>
      <c r="T251" s="47">
        <f>Info!$C$6*S251/Info!$C$4</f>
        <v>9.802177527710276</v>
      </c>
    </row>
    <row r="252" spans="3:20" ht="12.75">
      <c r="C252" t="s">
        <v>293</v>
      </c>
      <c r="D252" s="8">
        <v>37</v>
      </c>
      <c r="E252" s="8">
        <v>73</v>
      </c>
      <c r="G252" s="9">
        <f t="shared" si="102"/>
        <v>14.92838827718412</v>
      </c>
      <c r="H252" s="47">
        <f>Info!$C$6*G252/Info!$C$4</f>
        <v>7.690381839761516</v>
      </c>
      <c r="I252" s="49" t="str">
        <f t="shared" si="88"/>
        <v>7h41</v>
      </c>
      <c r="J252" s="9">
        <f t="shared" si="103"/>
        <v>16.811388300841898</v>
      </c>
      <c r="K252" s="47">
        <f>Info!$C$6*J252/Info!$C$4</f>
        <v>8.66041215497916</v>
      </c>
      <c r="L252" s="49" t="str">
        <f t="shared" si="89"/>
        <v>8h39</v>
      </c>
      <c r="M252" s="9">
        <f t="shared" si="104"/>
        <v>16.524174696260026</v>
      </c>
      <c r="N252" s="47">
        <f>Info!$C$6*M252/Info!$C$4</f>
        <v>8.51245363140668</v>
      </c>
      <c r="O252" s="49" t="str">
        <f t="shared" si="90"/>
        <v>8h30</v>
      </c>
      <c r="P252" s="9">
        <f t="shared" si="105"/>
        <v>18.26267650163207</v>
      </c>
      <c r="Q252" s="47">
        <f>Info!$C$6*P252/Info!$C$4</f>
        <v>9.408045470537733</v>
      </c>
      <c r="R252" s="49" t="str">
        <f t="shared" si="91"/>
        <v>9h24</v>
      </c>
      <c r="S252" s="9">
        <f t="shared" si="106"/>
        <v>18.88854381999832</v>
      </c>
      <c r="T252" s="47">
        <f>Info!$C$6*S252/Info!$C$4</f>
        <v>9.73046196787792</v>
      </c>
    </row>
    <row r="253" spans="1:20" ht="12.75">
      <c r="A253">
        <v>69</v>
      </c>
      <c r="B253" s="51" t="s">
        <v>294</v>
      </c>
      <c r="C253" t="s">
        <v>85</v>
      </c>
      <c r="D253" s="8">
        <v>51</v>
      </c>
      <c r="E253" s="8">
        <v>39</v>
      </c>
      <c r="G253" s="9">
        <f t="shared" si="102"/>
        <v>30.017236257093817</v>
      </c>
      <c r="H253" s="47">
        <f>Info!$C$6*G253/Info!$C$4</f>
        <v>15.463424738502876</v>
      </c>
      <c r="I253" s="49" t="str">
        <f t="shared" si="88"/>
        <v>15h27</v>
      </c>
      <c r="J253" s="9">
        <f t="shared" si="103"/>
        <v>30.017236257093817</v>
      </c>
      <c r="K253" s="47">
        <f>Info!$C$6*J253/Info!$C$4</f>
        <v>15.463424738502876</v>
      </c>
      <c r="L253" s="49" t="str">
        <f t="shared" si="89"/>
        <v>15h27</v>
      </c>
      <c r="M253" s="9">
        <f t="shared" si="104"/>
        <v>31.01666203960727</v>
      </c>
      <c r="N253" s="47">
        <f>Info!$C$6*M253/Info!$C$4</f>
        <v>15.978280444646169</v>
      </c>
      <c r="O253" s="49" t="str">
        <f t="shared" si="90"/>
        <v>15h58</v>
      </c>
      <c r="P253" s="9">
        <f t="shared" si="105"/>
        <v>32.14482300479487</v>
      </c>
      <c r="Q253" s="47">
        <f>Info!$C$6*P253/Info!$C$4</f>
        <v>16.559454275197357</v>
      </c>
      <c r="R253" s="49" t="str">
        <f t="shared" si="91"/>
        <v>16h33</v>
      </c>
      <c r="S253" s="9">
        <f t="shared" si="106"/>
        <v>27.076809620810597</v>
      </c>
      <c r="T253" s="47">
        <f>Info!$C$6*S253/Info!$C$4</f>
        <v>13.9486595016297</v>
      </c>
    </row>
    <row r="254" spans="3:20" ht="12.75">
      <c r="C254" t="s">
        <v>295</v>
      </c>
      <c r="D254" s="8">
        <v>51</v>
      </c>
      <c r="E254" s="8">
        <v>41</v>
      </c>
      <c r="G254" s="9">
        <f t="shared" si="102"/>
        <v>28.018512172212592</v>
      </c>
      <c r="H254" s="47">
        <f>Info!$C$6*G254/Info!$C$4</f>
        <v>14.433778997806487</v>
      </c>
      <c r="I254" s="49" t="str">
        <f t="shared" si="88"/>
        <v>14h26</v>
      </c>
      <c r="J254" s="9">
        <f t="shared" si="103"/>
        <v>28.018512172212592</v>
      </c>
      <c r="K254" s="47">
        <f>Info!$C$6*J254/Info!$C$4</f>
        <v>14.433778997806487</v>
      </c>
      <c r="L254" s="49" t="str">
        <f t="shared" si="89"/>
        <v>14h26</v>
      </c>
      <c r="M254" s="9">
        <f t="shared" si="104"/>
        <v>29.0178514522438</v>
      </c>
      <c r="N254" s="47">
        <f>Info!$C$6*M254/Info!$C$4</f>
        <v>14.948590142064988</v>
      </c>
      <c r="O254" s="49" t="str">
        <f t="shared" si="90"/>
        <v>14h56</v>
      </c>
      <c r="P254" s="9">
        <f t="shared" si="105"/>
        <v>30.154759474226502</v>
      </c>
      <c r="Q254" s="47">
        <f>Info!$C$6*P254/Info!$C$4</f>
        <v>15.534270032177288</v>
      </c>
      <c r="R254" s="49" t="str">
        <f t="shared" si="91"/>
        <v>15h32</v>
      </c>
      <c r="S254" s="9">
        <f t="shared" si="106"/>
        <v>25.08318915758459</v>
      </c>
      <c r="T254" s="47">
        <f>Info!$C$6*S254/Info!$C$4</f>
        <v>12.921642899361759</v>
      </c>
    </row>
    <row r="255" spans="3:20" ht="12.75">
      <c r="C255" t="s">
        <v>85</v>
      </c>
      <c r="D255" s="8">
        <v>51</v>
      </c>
      <c r="E255" s="8">
        <v>35</v>
      </c>
      <c r="G255" s="9">
        <f t="shared" si="102"/>
        <v>34.015148038438355</v>
      </c>
      <c r="H255" s="47">
        <f>Info!$C$6*G255/Info!$C$4</f>
        <v>17.522955050104606</v>
      </c>
      <c r="I255" s="49" t="str">
        <f t="shared" si="88"/>
        <v>17h31</v>
      </c>
      <c r="J255" s="9">
        <f t="shared" si="103"/>
        <v>34.015148038438355</v>
      </c>
      <c r="K255" s="47">
        <f>Info!$C$6*J255/Info!$C$4</f>
        <v>17.522955050104606</v>
      </c>
      <c r="L255" s="49" t="str">
        <f t="shared" si="89"/>
        <v>17h31</v>
      </c>
      <c r="M255" s="9">
        <f t="shared" si="104"/>
        <v>35.0147027033899</v>
      </c>
      <c r="N255" s="47">
        <f>Info!$C$6*M255/Info!$C$4</f>
        <v>18.037877150231164</v>
      </c>
      <c r="O255" s="49" t="str">
        <f t="shared" si="90"/>
        <v>18h2</v>
      </c>
      <c r="P255" s="9">
        <f t="shared" si="105"/>
        <v>36.12833614050059</v>
      </c>
      <c r="Q255" s="47">
        <f>Info!$C$6*P255/Info!$C$4</f>
        <v>18.611567102682123</v>
      </c>
      <c r="R255" s="49" t="str">
        <f t="shared" si="91"/>
        <v>18h36</v>
      </c>
      <c r="S255" s="9">
        <f t="shared" si="106"/>
        <v>31.066592756745816</v>
      </c>
      <c r="T255" s="47">
        <f>Info!$C$6*S255/Info!$C$4</f>
        <v>16.004002329232694</v>
      </c>
    </row>
    <row r="256" spans="3:20" ht="12.75">
      <c r="C256" t="s">
        <v>296</v>
      </c>
      <c r="D256" s="8">
        <v>52</v>
      </c>
      <c r="E256" s="8">
        <v>38</v>
      </c>
      <c r="G256" s="9">
        <f t="shared" si="102"/>
        <v>31.066592756745816</v>
      </c>
      <c r="H256" s="47">
        <f>Info!$C$6*G256/Info!$C$4</f>
        <v>16.004002329232694</v>
      </c>
      <c r="I256" s="49" t="str">
        <f t="shared" si="88"/>
        <v>16h0</v>
      </c>
      <c r="J256" s="9">
        <f t="shared" si="103"/>
        <v>31</v>
      </c>
      <c r="K256" s="47">
        <f>Info!$C$6*J256/Info!$C$4</f>
        <v>15.969696969696969</v>
      </c>
      <c r="L256" s="49" t="str">
        <f t="shared" si="89"/>
        <v>15h58</v>
      </c>
      <c r="M256" s="9">
        <f t="shared" si="104"/>
        <v>32</v>
      </c>
      <c r="N256" s="47">
        <f>Info!$C$6*M256/Info!$C$4</f>
        <v>16.484848484848484</v>
      </c>
      <c r="O256" s="49" t="str">
        <f t="shared" si="90"/>
        <v>16h29</v>
      </c>
      <c r="P256" s="9">
        <f t="shared" si="105"/>
        <v>33.0624390837628</v>
      </c>
      <c r="Q256" s="47">
        <f>Info!$C$6*P256/Info!$C$4</f>
        <v>17.03216558860508</v>
      </c>
      <c r="R256" s="49" t="str">
        <f t="shared" si="91"/>
        <v>17h1</v>
      </c>
      <c r="S256" s="9">
        <f t="shared" si="106"/>
        <v>28.018512172212592</v>
      </c>
      <c r="T256" s="47">
        <f>Info!$C$6*S256/Info!$C$4</f>
        <v>14.433778997806487</v>
      </c>
    </row>
    <row r="257" spans="3:20" ht="12.75">
      <c r="C257" t="s">
        <v>85</v>
      </c>
      <c r="D257" s="8">
        <v>52</v>
      </c>
      <c r="E257" s="8">
        <v>38</v>
      </c>
      <c r="G257" s="9">
        <f t="shared" si="102"/>
        <v>31.066592756745816</v>
      </c>
      <c r="H257" s="47">
        <f>Info!$C$6*G257/Info!$C$4</f>
        <v>16.004002329232694</v>
      </c>
      <c r="I257" s="49" t="str">
        <f t="shared" si="88"/>
        <v>16h0</v>
      </c>
      <c r="J257" s="9">
        <f t="shared" si="103"/>
        <v>31</v>
      </c>
      <c r="K257" s="47">
        <f>Info!$C$6*J257/Info!$C$4</f>
        <v>15.969696969696969</v>
      </c>
      <c r="L257" s="49" t="str">
        <f t="shared" si="89"/>
        <v>15h58</v>
      </c>
      <c r="M257" s="9">
        <f t="shared" si="104"/>
        <v>32</v>
      </c>
      <c r="N257" s="47">
        <f>Info!$C$6*M257/Info!$C$4</f>
        <v>16.484848484848484</v>
      </c>
      <c r="O257" s="49" t="str">
        <f t="shared" si="90"/>
        <v>16h29</v>
      </c>
      <c r="P257" s="9">
        <f t="shared" si="105"/>
        <v>33.0624390837628</v>
      </c>
      <c r="Q257" s="47">
        <f>Info!$C$6*P257/Info!$C$4</f>
        <v>17.03216558860508</v>
      </c>
      <c r="R257" s="49" t="str">
        <f t="shared" si="91"/>
        <v>17h1</v>
      </c>
      <c r="S257" s="9">
        <f t="shared" si="106"/>
        <v>28.018512172212592</v>
      </c>
      <c r="T257" s="47">
        <f>Info!$C$6*S257/Info!$C$4</f>
        <v>14.433778997806487</v>
      </c>
    </row>
    <row r="258" spans="1:20" ht="12.75">
      <c r="A258">
        <v>70</v>
      </c>
      <c r="B258" s="51" t="s">
        <v>37</v>
      </c>
      <c r="C258" t="s">
        <v>38</v>
      </c>
      <c r="D258" s="8">
        <v>61</v>
      </c>
      <c r="E258" s="8">
        <v>72</v>
      </c>
      <c r="G258" s="9">
        <f>1+SQRT(($G$6-D258)*($G$6-D258)+($H$6-E258)*($H$6-E258))</f>
        <v>12.704699910719626</v>
      </c>
      <c r="H258" s="47">
        <f>Info!$C$6*G258/Info!$C$4</f>
        <v>6.5448454085525345</v>
      </c>
      <c r="I258" s="49" t="str">
        <f t="shared" si="88"/>
        <v>6h32</v>
      </c>
      <c r="J258" s="9">
        <f>1+SQRT(($J$6-D258)*($J$6-D258)+($K$6-E258)*($K$6-E258))</f>
        <v>10.848857801796104</v>
      </c>
      <c r="K258" s="47">
        <f>Info!$C$6*J258/Info!$C$4</f>
        <v>5.588805534258599</v>
      </c>
      <c r="L258" s="49" t="str">
        <f t="shared" si="89"/>
        <v>5h35</v>
      </c>
      <c r="M258" s="9">
        <f>1+SQRT(($M$6-D258)*($M$6-D258)+($N$6-E258)*($N$6-E258))</f>
        <v>10.486832980505138</v>
      </c>
      <c r="N258" s="47">
        <f>Info!$C$6*M258/Info!$C$4</f>
        <v>5.402307899048101</v>
      </c>
      <c r="O258" s="49" t="str">
        <f t="shared" si="90"/>
        <v>5h24</v>
      </c>
      <c r="P258" s="9">
        <f>1+SQRT(($P$6-D258)*($P$6-D258)+($Q$6-E258)*($Q$6-E258))</f>
        <v>8.280109889280517</v>
      </c>
      <c r="Q258" s="47">
        <f>Info!$C$6*P258/Info!$C$4</f>
        <v>4.265511155083902</v>
      </c>
      <c r="R258" s="49" t="str">
        <f t="shared" si="91"/>
        <v>4h15</v>
      </c>
      <c r="S258" s="9">
        <f>1+SQRT(($S$6-D258)*($S$6-D258)+($T$6-E258)*($T$6-E258))</f>
        <v>11.63014581273465</v>
      </c>
      <c r="T258" s="47">
        <f>Info!$C$6*S258/Info!$C$4</f>
        <v>5.991287236863304</v>
      </c>
    </row>
  </sheetData>
  <sheetProtection selectLockedCells="1" selectUnlockedCells="1"/>
  <mergeCells count="5">
    <mergeCell ref="G5:H5"/>
    <mergeCell ref="J5:K5"/>
    <mergeCell ref="M5:N5"/>
    <mergeCell ref="P5:Q5"/>
    <mergeCell ref="S5:T5"/>
  </mergeCells>
  <conditionalFormatting sqref="J5 K1:L4 K8:K65536 L259:L65536">
    <cfRule type="cellIs" priority="1" dxfId="0" operator="between" stopIfTrue="1">
      <formula>Navi!$K$4</formula>
      <formula>Navi!$K$4+Navi!$K$3</formula>
    </cfRule>
  </conditionalFormatting>
  <conditionalFormatting sqref="M5 N1:O4 N8:N65536 O259:O65536">
    <cfRule type="cellIs" priority="2" dxfId="0" operator="between" stopIfTrue="1">
      <formula>Navi!$N$4</formula>
      <formula>Navi!$N$4+Navi!$N$3</formula>
    </cfRule>
  </conditionalFormatting>
  <conditionalFormatting sqref="R1:R4 R6 R259:R65536">
    <cfRule type="cellIs" priority="3" dxfId="0" operator="between" stopIfTrue="1">
      <formula>Navi!$Q$4</formula>
      <formula>Navi!$Q$4+Navi!$Q$3</formula>
    </cfRule>
  </conditionalFormatting>
  <conditionalFormatting sqref="G5:I5 H1:I65536 K6:L7 L8:L258 N6:O7 O8:O258 R7:R258 T7">
    <cfRule type="cellIs" priority="4" dxfId="0" operator="between" stopIfTrue="1">
      <formula>Navi!$H$4</formula>
      <formula>Navi!$H$4+Navi!$H$3</formula>
    </cfRule>
  </conditionalFormatting>
  <conditionalFormatting sqref="S5 T1:T4 T6 T8:T65536">
    <cfRule type="cellIs" priority="5" dxfId="0" operator="between" stopIfTrue="1">
      <formula>Navi!$T$4</formula>
      <formula>Navi!$T$4+Navi!$T$3</formula>
    </cfRule>
  </conditionalFormatting>
  <conditionalFormatting sqref="P5:Q5 Q1:Q65536">
    <cfRule type="cellIs" priority="6" dxfId="1" operator="between" stopIfTrue="1">
      <formula>Navi!$Q$4</formula>
      <formula>Navi!$Q$4+Navi!$Q$3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85"/>
  <sheetViews>
    <sheetView workbookViewId="0" topLeftCell="A1">
      <pane ySplit="7" topLeftCell="A8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3.00390625" style="0" customWidth="1"/>
    <col min="2" max="2" width="17.140625" style="0" customWidth="1"/>
    <col min="3" max="3" width="15.28125" style="0" customWidth="1"/>
    <col min="4" max="5" width="3.00390625" style="8" customWidth="1"/>
    <col min="6" max="6" width="2.7109375" style="0" customWidth="1"/>
    <col min="7" max="7" width="7.57421875" style="0" customWidth="1"/>
    <col min="8" max="8" width="5.57421875" style="9" customWidth="1"/>
    <col min="9" max="9" width="6.00390625" style="9" customWidth="1"/>
    <col min="10" max="10" width="7.57421875" style="0" customWidth="1"/>
    <col min="11" max="11" width="5.57421875" style="9" customWidth="1"/>
    <col min="12" max="12" width="6.00390625" style="9" customWidth="1"/>
    <col min="13" max="13" width="7.57421875" style="0" customWidth="1"/>
    <col min="14" max="14" width="5.57421875" style="0" customWidth="1"/>
    <col min="15" max="15" width="6.00390625" style="0" customWidth="1"/>
    <col min="16" max="16" width="8.421875" style="0" customWidth="1"/>
    <col min="17" max="17" width="7.57421875" style="0" customWidth="1"/>
    <col min="18" max="18" width="6.00390625" style="0" customWidth="1"/>
    <col min="19" max="19" width="7.57421875" style="0" customWidth="1"/>
    <col min="20" max="20" width="5.57421875" style="0" customWidth="1"/>
  </cols>
  <sheetData>
    <row r="3" spans="7:20" ht="12.75">
      <c r="G3" s="13" t="s">
        <v>8</v>
      </c>
      <c r="H3" s="14">
        <v>4</v>
      </c>
      <c r="I3" s="16"/>
      <c r="J3" s="13">
        <v>6</v>
      </c>
      <c r="K3" s="14">
        <v>2</v>
      </c>
      <c r="L3" s="16"/>
      <c r="M3" s="13" t="s">
        <v>8</v>
      </c>
      <c r="N3" s="14">
        <v>2</v>
      </c>
      <c r="O3" s="16"/>
      <c r="P3" s="18" t="s">
        <v>8</v>
      </c>
      <c r="Q3" s="14">
        <v>1</v>
      </c>
      <c r="R3" s="16"/>
      <c r="S3" s="18" t="s">
        <v>8</v>
      </c>
      <c r="T3" s="14">
        <v>3</v>
      </c>
    </row>
    <row r="4" spans="7:20" ht="12.75">
      <c r="G4" s="21" t="s">
        <v>10</v>
      </c>
      <c r="H4" s="22">
        <f>MIN(H8:H206)</f>
        <v>0.2833333333333333</v>
      </c>
      <c r="I4" s="24"/>
      <c r="J4" s="21" t="s">
        <v>10</v>
      </c>
      <c r="K4" s="22">
        <f>MIN(K8:K206)</f>
        <v>0.2833333333333333</v>
      </c>
      <c r="L4" s="24"/>
      <c r="M4" s="21" t="s">
        <v>10</v>
      </c>
      <c r="N4" s="22">
        <f>MIN(N8:N206)</f>
        <v>0.5666666666666667</v>
      </c>
      <c r="O4" s="24"/>
      <c r="P4" s="26" t="s">
        <v>10</v>
      </c>
      <c r="Q4" s="22">
        <f>MIN(Q8:Q206)</f>
        <v>0.2833333333333333</v>
      </c>
      <c r="R4" s="24"/>
      <c r="S4" s="26" t="s">
        <v>10</v>
      </c>
      <c r="T4" s="22">
        <f>MIN(T8:T206)</f>
        <v>0.85</v>
      </c>
    </row>
    <row r="5" spans="7:20" ht="12.75">
      <c r="G5" s="29" t="str">
        <f>Navi!G5</f>
        <v>A Pois</v>
      </c>
      <c r="H5" s="29"/>
      <c r="I5" s="31"/>
      <c r="J5" s="32" t="str">
        <f>Navi!J5</f>
        <v>Noemi</v>
      </c>
      <c r="K5" s="32"/>
      <c r="L5" s="31"/>
      <c r="M5" s="32" t="str">
        <f>Navi!M5</f>
        <v>Princess</v>
      </c>
      <c r="N5" s="32"/>
      <c r="O5" s="31"/>
      <c r="P5" s="29" t="str">
        <f>Navi!P5</f>
        <v>Noemi Fashion</v>
      </c>
      <c r="Q5" s="29"/>
      <c r="R5" s="31"/>
      <c r="S5" s="32" t="str">
        <f>Navi!S5</f>
        <v>Erica</v>
      </c>
      <c r="T5" s="32"/>
    </row>
    <row r="6" spans="7:20" ht="12.75">
      <c r="G6" s="57">
        <f>Navi!G6</f>
        <v>50</v>
      </c>
      <c r="H6" s="57">
        <f>Navi!H6</f>
        <v>68</v>
      </c>
      <c r="I6" s="58"/>
      <c r="J6" s="57">
        <f>Navi!J6</f>
        <v>52</v>
      </c>
      <c r="K6" s="59">
        <f>Navi!K6</f>
        <v>68</v>
      </c>
      <c r="L6" s="58"/>
      <c r="M6" s="57">
        <f>Navi!M6</f>
        <v>52</v>
      </c>
      <c r="N6" s="59">
        <f>Navi!N6</f>
        <v>69</v>
      </c>
      <c r="O6" s="58"/>
      <c r="P6" s="57">
        <f>Navi!P6</f>
        <v>54</v>
      </c>
      <c r="Q6" s="59">
        <f>Navi!Q6</f>
        <v>70</v>
      </c>
      <c r="R6" s="58"/>
      <c r="S6" s="57">
        <f>Navi!S6</f>
        <v>53</v>
      </c>
      <c r="T6" s="57">
        <f>Navi!T6</f>
        <v>65</v>
      </c>
    </row>
    <row r="7" spans="1:20" ht="12.75">
      <c r="A7" s="38" t="s">
        <v>17</v>
      </c>
      <c r="B7" s="39"/>
      <c r="C7" s="40" t="s">
        <v>18</v>
      </c>
      <c r="D7" s="41" t="s">
        <v>297</v>
      </c>
      <c r="E7" s="41" t="s">
        <v>20</v>
      </c>
      <c r="F7" s="60"/>
      <c r="G7" s="42" t="s">
        <v>21</v>
      </c>
      <c r="H7" s="43" t="s">
        <v>22</v>
      </c>
      <c r="I7" s="61" t="s">
        <v>23</v>
      </c>
      <c r="J7" s="42" t="s">
        <v>21</v>
      </c>
      <c r="K7" s="45" t="s">
        <v>22</v>
      </c>
      <c r="L7" s="61" t="s">
        <v>23</v>
      </c>
      <c r="M7" s="42" t="s">
        <v>21</v>
      </c>
      <c r="N7" s="45" t="s">
        <v>22</v>
      </c>
      <c r="O7" s="61" t="s">
        <v>23</v>
      </c>
      <c r="P7" s="42" t="s">
        <v>21</v>
      </c>
      <c r="Q7" s="45" t="s">
        <v>22</v>
      </c>
      <c r="R7" s="62" t="s">
        <v>23</v>
      </c>
      <c r="S7" s="42" t="s">
        <v>21</v>
      </c>
      <c r="T7" s="45" t="s">
        <v>22</v>
      </c>
    </row>
    <row r="8" spans="1:20" ht="12.75">
      <c r="A8" s="63">
        <f>Navi!A8</f>
        <v>1</v>
      </c>
      <c r="B8" s="51" t="str">
        <f>Navi!B8</f>
        <v>Pharos</v>
      </c>
      <c r="C8" t="str">
        <f>Navi!C8</f>
        <v>Rowin</v>
      </c>
      <c r="D8" s="8">
        <f>Navi!D8</f>
        <v>55</v>
      </c>
      <c r="E8" s="8">
        <f>Navi!E8</f>
        <v>67</v>
      </c>
      <c r="G8" s="9">
        <f aca="true" t="shared" si="0" ref="G8:G13">1+SQRT(($G$6-D8)*($G$6-D8)+($H$6-E8)*($H$6-E8))</f>
        <v>6.0990195135927845</v>
      </c>
      <c r="H8" s="47">
        <f>Info!$C$6*G8/Info!$C$5</f>
        <v>1.7280555288512889</v>
      </c>
      <c r="I8" s="48" t="str">
        <f>TRUNC(H8,0)&amp;"h"&amp;TRUNC(60*(H8-TRUNC(H8,0)),0)</f>
        <v>1h43</v>
      </c>
      <c r="J8" s="9">
        <f aca="true" t="shared" si="1" ref="J8:J13">1+SQRT(($J$6-D8)*($J$6-D8)+($K$6-E8)*($K$6-E8))</f>
        <v>4.16227766016838</v>
      </c>
      <c r="K8" s="47">
        <f>Info!$C$6*J8/Info!$C$5</f>
        <v>1.1793120037143745</v>
      </c>
      <c r="L8" s="48" t="str">
        <f>TRUNC(K8,0)&amp;"h"&amp;TRUNC(60*(K8-TRUNC(K8,0)),0)</f>
        <v>1h10</v>
      </c>
      <c r="M8" s="9">
        <f aca="true" t="shared" si="2" ref="M8:M13">1+SQRT(($M$6-D8)*($M$6-D8)+($N$6-E8)*($N$6-E8))</f>
        <v>4.60555127546399</v>
      </c>
      <c r="N8" s="47">
        <f>Info!$C$6*M8/Info!$C$5</f>
        <v>1.304906194714797</v>
      </c>
      <c r="O8" s="48" t="str">
        <f>TRUNC(N8,0)&amp;"h"&amp;TRUNC(60*(N8-TRUNC(N8,0)),0)</f>
        <v>1h18</v>
      </c>
      <c r="P8" s="9">
        <f>1+SQRT(($P$6-D8)*($P$6-D8)+($Q$6-E8)*($Q$6-E8))</f>
        <v>4.16227766016838</v>
      </c>
      <c r="Q8" s="47">
        <f>Info!$C$6*P8/Info!$C$5</f>
        <v>1.1793120037143745</v>
      </c>
      <c r="R8" s="49" t="str">
        <f>TRUNC(Q8,0)&amp;"h"&amp;TRUNC(60*(Q8-TRUNC(Q8,0)),0)</f>
        <v>1h10</v>
      </c>
      <c r="S8" s="9">
        <f>1+SQRT(($S$6-D8)*($S$6-D8)+($T$6-E8)*($T$6-E8))</f>
        <v>3.8284271247461903</v>
      </c>
      <c r="T8" s="47">
        <f>Info!$C$6*S8/Info!$C$5</f>
        <v>1.0847210186780873</v>
      </c>
    </row>
    <row r="9" spans="1:20" ht="12.75">
      <c r="A9" s="63">
        <f>Navi!A9</f>
        <v>0</v>
      </c>
      <c r="B9" s="51">
        <f>Navi!B9</f>
        <v>0</v>
      </c>
      <c r="C9" t="str">
        <f>Navi!C9</f>
        <v>Elembror</v>
      </c>
      <c r="D9" s="8">
        <f>Navi!D9</f>
        <v>53</v>
      </c>
      <c r="E9" s="8">
        <f>Navi!E9</f>
        <v>67</v>
      </c>
      <c r="G9" s="9">
        <f t="shared" si="0"/>
        <v>4.16227766016838</v>
      </c>
      <c r="H9" s="47">
        <f>Info!$C$6*G9/Info!$C$5</f>
        <v>1.1793120037143745</v>
      </c>
      <c r="I9" s="49" t="str">
        <f aca="true" t="shared" si="3" ref="I9:I82">TRUNC(H9,0)&amp;"h"&amp;TRUNC(60*(H9-TRUNC(H9,0)),0)</f>
        <v>1h10</v>
      </c>
      <c r="J9" s="9">
        <f t="shared" si="1"/>
        <v>2.414213562373095</v>
      </c>
      <c r="K9" s="47">
        <f>Info!$C$6*J9/Info!$C$5</f>
        <v>0.6840271760057102</v>
      </c>
      <c r="L9" s="49" t="str">
        <f aca="true" t="shared" si="4" ref="L9:L82">TRUNC(K9,0)&amp;"h"&amp;TRUNC(60*(K9-TRUNC(K9,0)),0)</f>
        <v>0h41</v>
      </c>
      <c r="M9" s="9">
        <f t="shared" si="2"/>
        <v>3.23606797749979</v>
      </c>
      <c r="N9" s="47">
        <f>Info!$C$6*M9/Info!$C$5</f>
        <v>0.9168859269582738</v>
      </c>
      <c r="O9" s="49" t="str">
        <f aca="true" t="shared" si="5" ref="O9:O82">TRUNC(N9,0)&amp;"h"&amp;TRUNC(60*(N9-TRUNC(N9,0)),0)</f>
        <v>0h55</v>
      </c>
      <c r="P9" s="9">
        <f aca="true" t="shared" si="6" ref="P9:P31">1+SQRT(($P$6-D9)*($P$6-D9)+($Q$6-E9)*($Q$6-E9))</f>
        <v>4.16227766016838</v>
      </c>
      <c r="Q9" s="47">
        <f>Info!$C$6*P9/Info!$C$5</f>
        <v>1.1793120037143745</v>
      </c>
      <c r="R9" s="49" t="str">
        <f aca="true" t="shared" si="7" ref="R9:R82">TRUNC(Q9,0)&amp;"h"&amp;TRUNC(60*(Q9-TRUNC(Q9,0)),0)</f>
        <v>1h10</v>
      </c>
      <c r="S9" s="9">
        <f aca="true" t="shared" si="8" ref="S9:S82">1+SQRT(($S$6-D9)*($S$6-D9)+($T$6-E9)*($T$6-E9))</f>
        <v>3</v>
      </c>
      <c r="T9" s="47">
        <f>Info!$C$6*S9/Info!$C$5</f>
        <v>0.85</v>
      </c>
    </row>
    <row r="10" spans="1:21" ht="12.75">
      <c r="A10" s="63">
        <f>Navi!A10</f>
        <v>0</v>
      </c>
      <c r="B10" s="51">
        <f>Navi!B10</f>
        <v>0</v>
      </c>
      <c r="C10" t="str">
        <f>Navi!C10</f>
        <v>Galash</v>
      </c>
      <c r="D10" s="8">
        <f>Navi!D10</f>
        <v>56</v>
      </c>
      <c r="E10" s="8">
        <f>Navi!E10</f>
        <v>67</v>
      </c>
      <c r="G10" s="9">
        <f t="shared" si="0"/>
        <v>7.082762530298219</v>
      </c>
      <c r="H10" s="47">
        <f>Info!$C$6*G10/Info!$C$5</f>
        <v>2.006782716917829</v>
      </c>
      <c r="I10" s="49" t="str">
        <f t="shared" si="3"/>
        <v>2h0</v>
      </c>
      <c r="J10" s="9">
        <f t="shared" si="1"/>
        <v>5.123105625617661</v>
      </c>
      <c r="K10" s="47">
        <f>Info!$C$6*J10/Info!$C$5</f>
        <v>1.4515465939250036</v>
      </c>
      <c r="L10" s="49" t="str">
        <f t="shared" si="4"/>
        <v>1h27</v>
      </c>
      <c r="M10" s="9">
        <f t="shared" si="2"/>
        <v>5.47213595499958</v>
      </c>
      <c r="N10" s="47">
        <f>Info!$C$6*M10/Info!$C$5</f>
        <v>1.550438520583214</v>
      </c>
      <c r="O10" s="49" t="str">
        <f t="shared" si="5"/>
        <v>1h33</v>
      </c>
      <c r="P10" s="9">
        <f t="shared" si="6"/>
        <v>4.60555127546399</v>
      </c>
      <c r="Q10" s="47">
        <f>Info!$C$6*P10/Info!$C$5</f>
        <v>1.304906194714797</v>
      </c>
      <c r="R10" s="49" t="str">
        <f t="shared" si="7"/>
        <v>1h18</v>
      </c>
      <c r="S10" s="9">
        <f t="shared" si="8"/>
        <v>4.60555127546399</v>
      </c>
      <c r="T10" s="47">
        <f>Info!$C$6*S10/Info!$C$5</f>
        <v>1.304906194714797</v>
      </c>
      <c r="U10" s="47"/>
    </row>
    <row r="11" spans="1:21" ht="12.75">
      <c r="A11" s="63">
        <f>Navi!A11</f>
        <v>0</v>
      </c>
      <c r="B11" s="51">
        <f>Navi!B11</f>
        <v>0</v>
      </c>
      <c r="C11" t="str">
        <f>Navi!C11</f>
        <v>Ardras</v>
      </c>
      <c r="D11" s="8">
        <f>Navi!D11</f>
        <v>50</v>
      </c>
      <c r="E11" s="8">
        <f>Navi!E11</f>
        <v>68</v>
      </c>
      <c r="G11" s="9">
        <f t="shared" si="0"/>
        <v>1</v>
      </c>
      <c r="H11" s="47">
        <f>Info!$C$6*G11/Info!$C$5</f>
        <v>0.2833333333333333</v>
      </c>
      <c r="I11" s="49" t="str">
        <f t="shared" si="3"/>
        <v>0h17</v>
      </c>
      <c r="J11" s="9">
        <f t="shared" si="1"/>
        <v>3</v>
      </c>
      <c r="K11" s="47">
        <f>Info!$C$6*J11/Info!$C$5</f>
        <v>0.85</v>
      </c>
      <c r="L11" s="49" t="str">
        <f t="shared" si="4"/>
        <v>0h51</v>
      </c>
      <c r="M11" s="9">
        <f t="shared" si="2"/>
        <v>3.23606797749979</v>
      </c>
      <c r="N11" s="47">
        <f>Info!$C$6*M11/Info!$C$5</f>
        <v>0.9168859269582738</v>
      </c>
      <c r="O11" s="49" t="str">
        <f t="shared" si="5"/>
        <v>0h55</v>
      </c>
      <c r="P11" s="9">
        <f t="shared" si="6"/>
        <v>5.47213595499958</v>
      </c>
      <c r="Q11" s="47">
        <f>Info!$C$6*P11/Info!$C$5</f>
        <v>1.550438520583214</v>
      </c>
      <c r="R11" s="49" t="str">
        <f t="shared" si="7"/>
        <v>1h33</v>
      </c>
      <c r="S11" s="9">
        <f t="shared" si="8"/>
        <v>5.242640687119285</v>
      </c>
      <c r="T11" s="47">
        <f>Info!$C$6*S11/Info!$C$5</f>
        <v>1.485414861350464</v>
      </c>
      <c r="U11" s="47"/>
    </row>
    <row r="12" spans="1:21" ht="12.75">
      <c r="A12" s="63">
        <f>Navi!A12</f>
        <v>0</v>
      </c>
      <c r="B12" s="51">
        <f>Navi!B12</f>
        <v>0</v>
      </c>
      <c r="C12" t="str">
        <f>Navi!C12</f>
        <v>Giada</v>
      </c>
      <c r="D12" s="8">
        <f>Navi!D12</f>
        <v>55</v>
      </c>
      <c r="E12" s="8">
        <f>Navi!E12</f>
        <v>67</v>
      </c>
      <c r="G12" s="9">
        <f t="shared" si="0"/>
        <v>6.0990195135927845</v>
      </c>
      <c r="H12" s="47">
        <f>Info!$C$6*G12/Info!$C$5</f>
        <v>1.7280555288512889</v>
      </c>
      <c r="I12" s="49" t="str">
        <f t="shared" si="3"/>
        <v>1h43</v>
      </c>
      <c r="J12" s="9">
        <f t="shared" si="1"/>
        <v>4.16227766016838</v>
      </c>
      <c r="K12" s="47">
        <f>Info!$C$6*J12/Info!$C$5</f>
        <v>1.1793120037143745</v>
      </c>
      <c r="L12" s="49" t="str">
        <f t="shared" si="4"/>
        <v>1h10</v>
      </c>
      <c r="M12" s="9">
        <f t="shared" si="2"/>
        <v>4.60555127546399</v>
      </c>
      <c r="N12" s="47">
        <f>Info!$C$6*M12/Info!$C$5</f>
        <v>1.304906194714797</v>
      </c>
      <c r="O12" s="49" t="str">
        <f t="shared" si="5"/>
        <v>1h18</v>
      </c>
      <c r="P12" s="9">
        <f>1+SQRT(($P$6-D12)*($P$6-D12)+($Q$6-E12)*($Q$6-E12))</f>
        <v>4.16227766016838</v>
      </c>
      <c r="Q12" s="47">
        <f>Info!$C$6*P12/Info!$C$5</f>
        <v>1.1793120037143745</v>
      </c>
      <c r="R12" s="49" t="str">
        <f t="shared" si="7"/>
        <v>1h10</v>
      </c>
      <c r="S12" s="9">
        <f>1+SQRT(($S$6-D12)*($S$6-D12)+($T$6-E12)*($T$6-E12))</f>
        <v>3.8284271247461903</v>
      </c>
      <c r="T12" s="47">
        <f>Info!$C$6*S12/Info!$C$5</f>
        <v>1.0847210186780873</v>
      </c>
      <c r="U12" s="47"/>
    </row>
    <row r="13" spans="1:21" ht="12.75">
      <c r="A13" s="63">
        <f>Navi!A13</f>
        <v>0</v>
      </c>
      <c r="B13" s="51">
        <f>Navi!B13</f>
        <v>0</v>
      </c>
      <c r="C13" t="str">
        <f>Navi!C13</f>
        <v>Ralmas</v>
      </c>
      <c r="D13" s="8">
        <f>Navi!D13</f>
        <v>56</v>
      </c>
      <c r="E13" s="8">
        <f>Navi!E13</f>
        <v>68</v>
      </c>
      <c r="G13" s="9">
        <f t="shared" si="0"/>
        <v>7</v>
      </c>
      <c r="H13" s="47">
        <f>Info!$C$6*G13/Info!$C$5</f>
        <v>1.9833333333333334</v>
      </c>
      <c r="I13" s="49" t="str">
        <f t="shared" si="3"/>
        <v>1h59</v>
      </c>
      <c r="J13" s="9">
        <f t="shared" si="1"/>
        <v>5</v>
      </c>
      <c r="K13" s="47">
        <f>Info!$C$6*J13/Info!$C$5</f>
        <v>1.4166666666666667</v>
      </c>
      <c r="L13" s="49" t="str">
        <f t="shared" si="4"/>
        <v>1h25</v>
      </c>
      <c r="M13" s="9">
        <f t="shared" si="2"/>
        <v>5.123105625617661</v>
      </c>
      <c r="N13" s="47">
        <f>Info!$C$6*M13/Info!$C$5</f>
        <v>1.4515465939250036</v>
      </c>
      <c r="O13" s="49" t="str">
        <f t="shared" si="5"/>
        <v>1h27</v>
      </c>
      <c r="P13" s="9">
        <f>1+SQRT(($P$6-D13)*($P$6-D13)+($Q$6-E13)*($Q$6-E13))</f>
        <v>3.8284271247461903</v>
      </c>
      <c r="Q13" s="47">
        <f>Info!$C$6*P13/Info!$C$5</f>
        <v>1.0847210186780873</v>
      </c>
      <c r="R13" s="49" t="str">
        <f t="shared" si="7"/>
        <v>1h5</v>
      </c>
      <c r="S13" s="9">
        <f>1+SQRT(($S$6-D13)*($S$6-D13)+($T$6-E13)*($T$6-E13))</f>
        <v>5.242640687119285</v>
      </c>
      <c r="T13" s="47">
        <f>Info!$C$6*S13/Info!$C$5</f>
        <v>1.485414861350464</v>
      </c>
      <c r="U13" s="47"/>
    </row>
    <row r="14" spans="1:21" ht="12.75">
      <c r="A14" s="63">
        <f>Navi!A14</f>
        <v>2</v>
      </c>
      <c r="B14" s="51" t="str">
        <f>Navi!B14</f>
        <v>Morfheus</v>
      </c>
      <c r="C14" t="str">
        <f>Navi!C14</f>
        <v>Minas Ithil</v>
      </c>
      <c r="D14" s="8">
        <f>Navi!D14</f>
        <v>52</v>
      </c>
      <c r="E14" s="8">
        <f>Navi!E14</f>
        <v>68</v>
      </c>
      <c r="G14" s="9">
        <f aca="true" t="shared" si="9" ref="G14:G27">1+SQRT(($G$6-D14)*($G$6-D14)+($H$6-E14)*($H$6-E14))</f>
        <v>3</v>
      </c>
      <c r="H14" s="47">
        <f>Info!$C$6*G14/Info!$C$5</f>
        <v>0.85</v>
      </c>
      <c r="I14" s="49" t="str">
        <f t="shared" si="3"/>
        <v>0h51</v>
      </c>
      <c r="J14" s="9">
        <f aca="true" t="shared" si="10" ref="J14:J27">1+SQRT(($J$6-D14)*($J$6-D14)+($K$6-E14)*($K$6-E14))</f>
        <v>1</v>
      </c>
      <c r="K14" s="47">
        <f>Info!$C$6*J14/Info!$C$5</f>
        <v>0.2833333333333333</v>
      </c>
      <c r="L14" s="49" t="str">
        <f t="shared" si="4"/>
        <v>0h17</v>
      </c>
      <c r="M14" s="9">
        <f aca="true" t="shared" si="11" ref="M14:M27">1+SQRT(($M$6-D14)*($M$6-D14)+($N$6-E14)*($N$6-E14))</f>
        <v>2</v>
      </c>
      <c r="N14" s="47">
        <f>Info!$C$6*M14/Info!$C$5</f>
        <v>0.5666666666666667</v>
      </c>
      <c r="O14" s="49" t="str">
        <f t="shared" si="5"/>
        <v>0h34</v>
      </c>
      <c r="P14" s="9">
        <f t="shared" si="6"/>
        <v>3.8284271247461903</v>
      </c>
      <c r="Q14" s="47">
        <f>Info!$C$6*P14/Info!$C$5</f>
        <v>1.0847210186780873</v>
      </c>
      <c r="R14" s="49" t="str">
        <f t="shared" si="7"/>
        <v>1h5</v>
      </c>
      <c r="S14" s="9">
        <f t="shared" si="8"/>
        <v>4.16227766016838</v>
      </c>
      <c r="T14" s="47">
        <f>Info!$C$6*S14/Info!$C$5</f>
        <v>1.1793120037143745</v>
      </c>
      <c r="U14" s="47"/>
    </row>
    <row r="15" spans="1:21" ht="12.75">
      <c r="A15" s="63">
        <f>Navi!A15</f>
        <v>0</v>
      </c>
      <c r="B15" s="51">
        <f>Navi!B15</f>
        <v>0</v>
      </c>
      <c r="C15" t="str">
        <f>Navi!C15</f>
        <v>Minas Morgul</v>
      </c>
      <c r="D15" s="8">
        <f>Navi!D15</f>
        <v>53</v>
      </c>
      <c r="E15" s="8">
        <f>Navi!E15</f>
        <v>67</v>
      </c>
      <c r="G15" s="9">
        <f t="shared" si="9"/>
        <v>4.16227766016838</v>
      </c>
      <c r="H15" s="47">
        <f>Info!$C$6*G15/Info!$C$5</f>
        <v>1.1793120037143745</v>
      </c>
      <c r="I15" s="49" t="str">
        <f t="shared" si="3"/>
        <v>1h10</v>
      </c>
      <c r="J15" s="9">
        <f t="shared" si="10"/>
        <v>2.414213562373095</v>
      </c>
      <c r="K15" s="47">
        <f>Info!$C$6*J15/Info!$C$5</f>
        <v>0.6840271760057102</v>
      </c>
      <c r="L15" s="49" t="str">
        <f t="shared" si="4"/>
        <v>0h41</v>
      </c>
      <c r="M15" s="9">
        <f t="shared" si="11"/>
        <v>3.23606797749979</v>
      </c>
      <c r="N15" s="47">
        <f>Info!$C$6*M15/Info!$C$5</f>
        <v>0.9168859269582738</v>
      </c>
      <c r="O15" s="49" t="str">
        <f t="shared" si="5"/>
        <v>0h55</v>
      </c>
      <c r="P15" s="9">
        <f t="shared" si="6"/>
        <v>4.16227766016838</v>
      </c>
      <c r="Q15" s="47">
        <f>Info!$C$6*P15/Info!$C$5</f>
        <v>1.1793120037143745</v>
      </c>
      <c r="R15" s="49" t="str">
        <f t="shared" si="7"/>
        <v>1h10</v>
      </c>
      <c r="S15" s="9">
        <f t="shared" si="8"/>
        <v>3</v>
      </c>
      <c r="T15" s="47">
        <f>Info!$C$6*S15/Info!$C$5</f>
        <v>0.85</v>
      </c>
      <c r="U15" s="47"/>
    </row>
    <row r="16" spans="1:20" ht="12.75">
      <c r="A16" s="63">
        <f>Navi!A16</f>
        <v>0</v>
      </c>
      <c r="B16" s="51">
        <f>Navi!B16</f>
        <v>0</v>
      </c>
      <c r="C16" t="str">
        <f>Navi!C16</f>
        <v>Osghiliath</v>
      </c>
      <c r="D16" s="8">
        <f>Navi!D16</f>
        <v>49</v>
      </c>
      <c r="E16" s="8">
        <f>Navi!E16</f>
        <v>70</v>
      </c>
      <c r="G16" s="9">
        <f t="shared" si="9"/>
        <v>3.23606797749979</v>
      </c>
      <c r="H16" s="47">
        <f>Info!$C$6*G16/Info!$C$5</f>
        <v>0.9168859269582738</v>
      </c>
      <c r="I16" s="49" t="str">
        <f t="shared" si="3"/>
        <v>0h55</v>
      </c>
      <c r="J16" s="9">
        <f t="shared" si="10"/>
        <v>4.60555127546399</v>
      </c>
      <c r="K16" s="47">
        <f>Info!$C$6*J16/Info!$C$5</f>
        <v>1.304906194714797</v>
      </c>
      <c r="L16" s="49" t="str">
        <f t="shared" si="4"/>
        <v>1h18</v>
      </c>
      <c r="M16" s="9">
        <f t="shared" si="11"/>
        <v>4.16227766016838</v>
      </c>
      <c r="N16" s="47">
        <f>Info!$C$6*M16/Info!$C$5</f>
        <v>1.1793120037143745</v>
      </c>
      <c r="O16" s="49" t="str">
        <f t="shared" si="5"/>
        <v>1h10</v>
      </c>
      <c r="P16" s="9">
        <f t="shared" si="6"/>
        <v>6</v>
      </c>
      <c r="Q16" s="47">
        <f>Info!$C$6*P16/Info!$C$5</f>
        <v>1.7</v>
      </c>
      <c r="R16" s="49" t="str">
        <f t="shared" si="7"/>
        <v>1h42</v>
      </c>
      <c r="S16" s="9">
        <f t="shared" si="8"/>
        <v>7.4031242374328485</v>
      </c>
      <c r="T16" s="47">
        <f>Info!$C$6*S16/Info!$C$5</f>
        <v>2.0975518672726405</v>
      </c>
    </row>
    <row r="17" spans="1:20" ht="12.75">
      <c r="A17" s="63">
        <f>Navi!A17</f>
        <v>0</v>
      </c>
      <c r="B17" s="51">
        <f>Navi!B17</f>
        <v>0</v>
      </c>
      <c r="C17" t="str">
        <f>Navi!C17</f>
        <v>Minas Tirith</v>
      </c>
      <c r="D17" s="8">
        <f>Navi!D17</f>
        <v>52</v>
      </c>
      <c r="E17" s="8">
        <f>Navi!E17</f>
        <v>67</v>
      </c>
      <c r="G17" s="9">
        <f t="shared" si="9"/>
        <v>3.23606797749979</v>
      </c>
      <c r="H17" s="47">
        <f>Info!$C$6*G17/Info!$C$5</f>
        <v>0.9168859269582738</v>
      </c>
      <c r="I17" s="49" t="str">
        <f t="shared" si="3"/>
        <v>0h55</v>
      </c>
      <c r="J17" s="9">
        <f t="shared" si="10"/>
        <v>2</v>
      </c>
      <c r="K17" s="47">
        <f>Info!$C$6*J17/Info!$C$5</f>
        <v>0.5666666666666667</v>
      </c>
      <c r="L17" s="49" t="str">
        <f t="shared" si="4"/>
        <v>0h34</v>
      </c>
      <c r="M17" s="9">
        <f t="shared" si="11"/>
        <v>3</v>
      </c>
      <c r="N17" s="47">
        <f>Info!$C$6*M17/Info!$C$5</f>
        <v>0.85</v>
      </c>
      <c r="O17" s="49" t="str">
        <f t="shared" si="5"/>
        <v>0h51</v>
      </c>
      <c r="P17" s="9">
        <f t="shared" si="6"/>
        <v>4.60555127546399</v>
      </c>
      <c r="Q17" s="47">
        <f>Info!$C$6*P17/Info!$C$5</f>
        <v>1.304906194714797</v>
      </c>
      <c r="R17" s="49" t="str">
        <f t="shared" si="7"/>
        <v>1h18</v>
      </c>
      <c r="S17" s="9">
        <f t="shared" si="8"/>
        <v>3.23606797749979</v>
      </c>
      <c r="T17" s="47">
        <f>Info!$C$6*S17/Info!$C$5</f>
        <v>0.9168859269582738</v>
      </c>
    </row>
    <row r="18" spans="1:20" ht="12.75">
      <c r="A18" s="63">
        <f>Navi!A18</f>
        <v>0</v>
      </c>
      <c r="B18" s="51">
        <f>Navi!B18</f>
        <v>0</v>
      </c>
      <c r="C18" t="str">
        <f>Navi!C18</f>
        <v>Elsengard</v>
      </c>
      <c r="D18" s="8">
        <f>Navi!D18</f>
        <v>59</v>
      </c>
      <c r="E18" s="8">
        <f>Navi!E18</f>
        <v>70</v>
      </c>
      <c r="G18" s="9">
        <f>1+SQRT(($G$6-D18)*($G$6-D18)+($H$6-E18)*($H$6-E18))</f>
        <v>10.219544457292887</v>
      </c>
      <c r="H18" s="47">
        <f>Info!$C$6*G18/Info!$C$5</f>
        <v>2.895537596232985</v>
      </c>
      <c r="I18" s="49" t="str">
        <f t="shared" si="3"/>
        <v>2h53</v>
      </c>
      <c r="J18" s="9">
        <f>1+SQRT(($J$6-D18)*($J$6-D18)+($K$6-E18)*($K$6-E18))</f>
        <v>8.280109889280517</v>
      </c>
      <c r="K18" s="47">
        <f>Info!$C$6*J18/Info!$C$5</f>
        <v>2.3460311352961463</v>
      </c>
      <c r="L18" s="49" t="str">
        <f t="shared" si="4"/>
        <v>2h20</v>
      </c>
      <c r="M18" s="9">
        <f>1+SQRT(($M$6-D18)*($M$6-D18)+($N$6-E18)*($N$6-E18))</f>
        <v>8.071067811865476</v>
      </c>
      <c r="N18" s="47">
        <f>Info!$C$6*M18/Info!$C$5</f>
        <v>2.286802546695218</v>
      </c>
      <c r="O18" s="49" t="str">
        <f t="shared" si="5"/>
        <v>2h17</v>
      </c>
      <c r="P18" s="9">
        <f>1+SQRT(($P$6-D18)*($P$6-D18)+($Q$6-E18)*($Q$6-E18))</f>
        <v>6</v>
      </c>
      <c r="Q18" s="47">
        <f>Info!$C$6*P18/Info!$C$5</f>
        <v>1.7</v>
      </c>
      <c r="R18" s="49" t="str">
        <f t="shared" si="7"/>
        <v>1h42</v>
      </c>
      <c r="S18" s="9">
        <f>1+SQRT(($S$6-D18)*($S$6-D18)+($T$6-E18)*($T$6-E18))</f>
        <v>8.810249675906654</v>
      </c>
      <c r="T18" s="47">
        <f>Info!$C$6*S18/Info!$C$5</f>
        <v>2.4962374081735517</v>
      </c>
    </row>
    <row r="19" spans="1:20" ht="12.75">
      <c r="A19" s="63">
        <f>Navi!A19</f>
        <v>3</v>
      </c>
      <c r="B19" s="51" t="str">
        <f>Navi!B19</f>
        <v>Spidy</v>
      </c>
      <c r="C19" t="str">
        <f>Navi!C19</f>
        <v>Spider</v>
      </c>
      <c r="D19" s="8">
        <f>Navi!D19</f>
        <v>61</v>
      </c>
      <c r="E19" s="8">
        <f>Navi!E19</f>
        <v>72</v>
      </c>
      <c r="G19" s="9">
        <f t="shared" si="9"/>
        <v>12.704699910719626</v>
      </c>
      <c r="H19" s="47">
        <f>Info!$C$6*G19/Info!$C$5</f>
        <v>3.599664974703894</v>
      </c>
      <c r="I19" s="49" t="str">
        <f t="shared" si="3"/>
        <v>3h35</v>
      </c>
      <c r="J19" s="9">
        <f t="shared" si="10"/>
        <v>10.848857801796104</v>
      </c>
      <c r="K19" s="47">
        <f>Info!$C$6*J19/Info!$C$5</f>
        <v>3.0738430438422295</v>
      </c>
      <c r="L19" s="49" t="str">
        <f t="shared" si="4"/>
        <v>3h4</v>
      </c>
      <c r="M19" s="9">
        <f t="shared" si="11"/>
        <v>10.486832980505138</v>
      </c>
      <c r="N19" s="47">
        <f>Info!$C$6*M19/Info!$C$5</f>
        <v>2.9712693444764557</v>
      </c>
      <c r="O19" s="49" t="str">
        <f t="shared" si="5"/>
        <v>2h58</v>
      </c>
      <c r="P19" s="9">
        <f t="shared" si="6"/>
        <v>8.280109889280517</v>
      </c>
      <c r="Q19" s="47">
        <f>Info!$C$6*P19/Info!$C$5</f>
        <v>2.3460311352961463</v>
      </c>
      <c r="R19" s="49" t="str">
        <f t="shared" si="7"/>
        <v>2h20</v>
      </c>
      <c r="S19" s="9">
        <f t="shared" si="8"/>
        <v>11.63014581273465</v>
      </c>
      <c r="T19" s="47">
        <f>Info!$C$6*S19/Info!$C$5</f>
        <v>3.2952079802748173</v>
      </c>
    </row>
    <row r="20" spans="1:20" ht="12.75">
      <c r="A20" s="63">
        <f>Navi!A20</f>
        <v>0</v>
      </c>
      <c r="B20" s="51">
        <f>Navi!B20</f>
        <v>0</v>
      </c>
      <c r="C20" t="str">
        <f>Navi!C20</f>
        <v>Spidergirl</v>
      </c>
      <c r="D20" s="8">
        <f>Navi!D20</f>
        <v>61</v>
      </c>
      <c r="E20" s="8">
        <f>Navi!E20</f>
        <v>72</v>
      </c>
      <c r="G20" s="9">
        <f t="shared" si="9"/>
        <v>12.704699910719626</v>
      </c>
      <c r="H20" s="47">
        <f>Info!$C$6*G20/Info!$C$5</f>
        <v>3.599664974703894</v>
      </c>
      <c r="I20" s="49" t="str">
        <f t="shared" si="3"/>
        <v>3h35</v>
      </c>
      <c r="J20" s="9">
        <f t="shared" si="10"/>
        <v>10.848857801796104</v>
      </c>
      <c r="K20" s="47">
        <f>Info!$C$6*J20/Info!$C$5</f>
        <v>3.0738430438422295</v>
      </c>
      <c r="L20" s="49" t="str">
        <f t="shared" si="4"/>
        <v>3h4</v>
      </c>
      <c r="M20" s="9">
        <f t="shared" si="11"/>
        <v>10.486832980505138</v>
      </c>
      <c r="N20" s="47">
        <f>Info!$C$6*M20/Info!$C$5</f>
        <v>2.9712693444764557</v>
      </c>
      <c r="O20" s="49" t="str">
        <f t="shared" si="5"/>
        <v>2h58</v>
      </c>
      <c r="P20" s="9">
        <f t="shared" si="6"/>
        <v>8.280109889280517</v>
      </c>
      <c r="Q20" s="47">
        <f>Info!$C$6*P20/Info!$C$5</f>
        <v>2.3460311352961463</v>
      </c>
      <c r="R20" s="49" t="str">
        <f t="shared" si="7"/>
        <v>2h20</v>
      </c>
      <c r="S20" s="9">
        <f t="shared" si="8"/>
        <v>11.63014581273465</v>
      </c>
      <c r="T20" s="47">
        <f>Info!$C$6*S20/Info!$C$5</f>
        <v>3.2952079802748173</v>
      </c>
    </row>
    <row r="21" spans="1:20" ht="12.75">
      <c r="A21" s="63">
        <f>Navi!A21</f>
        <v>0</v>
      </c>
      <c r="B21" s="51">
        <f>Navi!B21</f>
        <v>0</v>
      </c>
      <c r="C21" t="str">
        <f>Navi!C21</f>
        <v>Mary Jane</v>
      </c>
      <c r="D21" s="8">
        <f>Navi!D21</f>
        <v>59</v>
      </c>
      <c r="E21" s="8">
        <f>Navi!E21</f>
        <v>69</v>
      </c>
      <c r="G21" s="9">
        <f t="shared" si="9"/>
        <v>10.055385138137417</v>
      </c>
      <c r="H21" s="47">
        <f>Info!$C$6*G21/Info!$C$5</f>
        <v>2.849025789138935</v>
      </c>
      <c r="I21" s="49" t="str">
        <f t="shared" si="3"/>
        <v>2h50</v>
      </c>
      <c r="J21" s="9">
        <f t="shared" si="10"/>
        <v>8.071067811865476</v>
      </c>
      <c r="K21" s="47">
        <f>Info!$C$6*J21/Info!$C$5</f>
        <v>2.286802546695218</v>
      </c>
      <c r="L21" s="49" t="str">
        <f t="shared" si="4"/>
        <v>2h17</v>
      </c>
      <c r="M21" s="9">
        <f t="shared" si="11"/>
        <v>8</v>
      </c>
      <c r="N21" s="47">
        <f>Info!$C$6*M21/Info!$C$5</f>
        <v>2.2666666666666666</v>
      </c>
      <c r="O21" s="49" t="str">
        <f t="shared" si="5"/>
        <v>2h16</v>
      </c>
      <c r="P21" s="9">
        <f t="shared" si="6"/>
        <v>6.0990195135927845</v>
      </c>
      <c r="Q21" s="47">
        <f>Info!$C$6*P21/Info!$C$5</f>
        <v>1.7280555288512889</v>
      </c>
      <c r="R21" s="49" t="str">
        <f t="shared" si="7"/>
        <v>1h43</v>
      </c>
      <c r="S21" s="9">
        <f t="shared" si="8"/>
        <v>8.21110255092798</v>
      </c>
      <c r="T21" s="47">
        <f>Info!$C$6*S21/Info!$C$5</f>
        <v>2.326479056096261</v>
      </c>
    </row>
    <row r="22" spans="1:20" ht="12.75">
      <c r="A22" s="63">
        <f>Navi!A22</f>
        <v>0</v>
      </c>
      <c r="B22" s="51">
        <f>Navi!B22</f>
        <v>0</v>
      </c>
      <c r="C22" t="str">
        <f>Navi!C22</f>
        <v>Spidy</v>
      </c>
      <c r="D22" s="8">
        <f>Navi!D22</f>
        <v>63</v>
      </c>
      <c r="E22" s="8">
        <f>Navi!E22</f>
        <v>71</v>
      </c>
      <c r="G22" s="9">
        <f t="shared" si="9"/>
        <v>14.341664064126334</v>
      </c>
      <c r="H22" s="47">
        <f>Info!$C$6*G22/Info!$C$5</f>
        <v>4.063471484835795</v>
      </c>
      <c r="I22" s="49" t="str">
        <f t="shared" si="3"/>
        <v>4h3</v>
      </c>
      <c r="J22" s="9">
        <f t="shared" si="10"/>
        <v>12.40175425099138</v>
      </c>
      <c r="K22" s="47">
        <f>Info!$C$6*J22/Info!$C$5</f>
        <v>3.5138303711142242</v>
      </c>
      <c r="L22" s="49" t="str">
        <f t="shared" si="4"/>
        <v>3h30</v>
      </c>
      <c r="M22" s="9">
        <f t="shared" si="11"/>
        <v>12.180339887498949</v>
      </c>
      <c r="N22" s="47">
        <f>Info!$C$6*M22/Info!$C$5</f>
        <v>3.4510963014580356</v>
      </c>
      <c r="O22" s="49" t="str">
        <f t="shared" si="5"/>
        <v>3h27</v>
      </c>
      <c r="P22" s="9">
        <f t="shared" si="6"/>
        <v>10.055385138137417</v>
      </c>
      <c r="Q22" s="47">
        <f>Info!$C$6*P22/Info!$C$5</f>
        <v>2.849025789138935</v>
      </c>
      <c r="R22" s="49" t="str">
        <f t="shared" si="7"/>
        <v>2h50</v>
      </c>
      <c r="S22" s="9">
        <f t="shared" si="8"/>
        <v>12.661903789690601</v>
      </c>
      <c r="T22" s="47">
        <f>Info!$C$6*S22/Info!$C$5</f>
        <v>3.587539407079004</v>
      </c>
    </row>
    <row r="23" spans="1:20" ht="12.75">
      <c r="A23" s="63">
        <f>Navi!A23</f>
        <v>0</v>
      </c>
      <c r="B23" s="51">
        <f>Navi!B23</f>
        <v>0</v>
      </c>
      <c r="C23" t="str">
        <f>Navi!C23</f>
        <v>Venon</v>
      </c>
      <c r="D23" s="8">
        <f>Navi!D23</f>
        <v>59</v>
      </c>
      <c r="E23" s="8">
        <f>Navi!E23</f>
        <v>69</v>
      </c>
      <c r="G23" s="9">
        <f>1+SQRT(($G$6-D23)*($G$6-D23)+($H$6-E23)*($H$6-E23))</f>
        <v>10.055385138137417</v>
      </c>
      <c r="H23" s="47">
        <f>Info!$C$6*G23/Info!$C$5</f>
        <v>2.849025789138935</v>
      </c>
      <c r="I23" s="49" t="str">
        <f t="shared" si="3"/>
        <v>2h50</v>
      </c>
      <c r="J23" s="9">
        <f>1+SQRT(($J$6-D23)*($J$6-D23)+($K$6-E23)*($K$6-E23))</f>
        <v>8.071067811865476</v>
      </c>
      <c r="K23" s="47">
        <f>Info!$C$6*J23/Info!$C$5</f>
        <v>2.286802546695218</v>
      </c>
      <c r="L23" s="49" t="str">
        <f t="shared" si="4"/>
        <v>2h17</v>
      </c>
      <c r="M23" s="9">
        <f>1+SQRT(($M$6-D23)*($M$6-D23)+($N$6-E23)*($N$6-E23))</f>
        <v>8</v>
      </c>
      <c r="N23" s="47">
        <f>Info!$C$6*M23/Info!$C$5</f>
        <v>2.2666666666666666</v>
      </c>
      <c r="O23" s="49" t="str">
        <f t="shared" si="5"/>
        <v>2h16</v>
      </c>
      <c r="P23" s="9">
        <f>1+SQRT(($P$6-D23)*($P$6-D23)+($Q$6-E23)*($Q$6-E23))</f>
        <v>6.0990195135927845</v>
      </c>
      <c r="Q23" s="47">
        <f>Info!$C$6*P23/Info!$C$5</f>
        <v>1.7280555288512889</v>
      </c>
      <c r="R23" s="49" t="str">
        <f t="shared" si="7"/>
        <v>1h43</v>
      </c>
      <c r="S23" s="9">
        <f>1+SQRT(($S$6-D23)*($S$6-D23)+($T$6-E23)*($T$6-E23))</f>
        <v>8.21110255092798</v>
      </c>
      <c r="T23" s="47">
        <f>Info!$C$6*S23/Info!$C$5</f>
        <v>2.326479056096261</v>
      </c>
    </row>
    <row r="24" spans="1:20" ht="12.75">
      <c r="A24" s="63">
        <f>Navi!A24</f>
        <v>0</v>
      </c>
      <c r="B24" s="51">
        <f>Navi!B24</f>
        <v>0</v>
      </c>
      <c r="C24" t="str">
        <f>Navi!C24</f>
        <v>Octopus</v>
      </c>
      <c r="D24" s="8">
        <f>Navi!D24</f>
        <v>57</v>
      </c>
      <c r="E24" s="8">
        <f>Navi!E24</f>
        <v>71</v>
      </c>
      <c r="G24" s="9">
        <f>1+SQRT(($G$6-D24)*($G$6-D24)+($H$6-E24)*($H$6-E24))</f>
        <v>8.615773105863909</v>
      </c>
      <c r="H24" s="47">
        <f>Info!$C$6*G24/Info!$C$5</f>
        <v>2.4411357133281077</v>
      </c>
      <c r="I24" s="49" t="str">
        <f t="shared" si="3"/>
        <v>2h26</v>
      </c>
      <c r="J24" s="9">
        <f>1+SQRT(($J$6-D24)*($J$6-D24)+($K$6-E24)*($K$6-E24))</f>
        <v>6.830951894845301</v>
      </c>
      <c r="K24" s="47">
        <f>Info!$C$6*J24/Info!$C$5</f>
        <v>1.9354363702061685</v>
      </c>
      <c r="L24" s="49" t="str">
        <f t="shared" si="4"/>
        <v>1h56</v>
      </c>
      <c r="M24" s="9">
        <f>1+SQRT(($M$6-D24)*($M$6-D24)+($N$6-E24)*($N$6-E24))</f>
        <v>6.385164807134504</v>
      </c>
      <c r="N24" s="47">
        <f>Info!$C$6*M24/Info!$C$5</f>
        <v>1.8091300286881093</v>
      </c>
      <c r="O24" s="49" t="str">
        <f t="shared" si="5"/>
        <v>1h48</v>
      </c>
      <c r="P24" s="9">
        <f>1+SQRT(($P$6-D24)*($P$6-D24)+($Q$6-E24)*($Q$6-E24))</f>
        <v>4.16227766016838</v>
      </c>
      <c r="Q24" s="47">
        <f>Info!$C$6*P24/Info!$C$5</f>
        <v>1.1793120037143745</v>
      </c>
      <c r="R24" s="49" t="str">
        <f t="shared" si="7"/>
        <v>1h10</v>
      </c>
      <c r="S24" s="9">
        <f>1+SQRT(($S$6-D24)*($S$6-D24)+($T$6-E24)*($T$6-E24))</f>
        <v>8.21110255092798</v>
      </c>
      <c r="T24" s="47">
        <f>Info!$C$6*S24/Info!$C$5</f>
        <v>2.326479056096261</v>
      </c>
    </row>
    <row r="25" spans="1:20" ht="12.75">
      <c r="A25" s="63">
        <f>Navi!A25</f>
        <v>4</v>
      </c>
      <c r="B25" s="51" t="str">
        <f>Navi!B25</f>
        <v>Hellsingterzo</v>
      </c>
      <c r="C25" t="str">
        <f>Navi!C25</f>
        <v>Minastirith</v>
      </c>
      <c r="D25" s="8">
        <f>Navi!D25</f>
        <v>55</v>
      </c>
      <c r="E25" s="8">
        <f>Navi!E25</f>
        <v>67</v>
      </c>
      <c r="G25" s="9">
        <f t="shared" si="9"/>
        <v>6.0990195135927845</v>
      </c>
      <c r="H25" s="47">
        <f>Info!$C$6*G25/Info!$C$5</f>
        <v>1.7280555288512889</v>
      </c>
      <c r="I25" s="49" t="str">
        <f t="shared" si="3"/>
        <v>1h43</v>
      </c>
      <c r="J25" s="9">
        <f t="shared" si="10"/>
        <v>4.16227766016838</v>
      </c>
      <c r="K25" s="47">
        <f>Info!$C$6*J25/Info!$C$5</f>
        <v>1.1793120037143745</v>
      </c>
      <c r="L25" s="49" t="str">
        <f t="shared" si="4"/>
        <v>1h10</v>
      </c>
      <c r="M25" s="9">
        <f t="shared" si="11"/>
        <v>4.60555127546399</v>
      </c>
      <c r="N25" s="47">
        <f>Info!$C$6*M25/Info!$C$5</f>
        <v>1.304906194714797</v>
      </c>
      <c r="O25" s="49" t="str">
        <f t="shared" si="5"/>
        <v>1h18</v>
      </c>
      <c r="P25" s="9">
        <f t="shared" si="6"/>
        <v>4.16227766016838</v>
      </c>
      <c r="Q25" s="47">
        <f>Info!$C$6*P25/Info!$C$5</f>
        <v>1.1793120037143745</v>
      </c>
      <c r="R25" s="49" t="str">
        <f t="shared" si="7"/>
        <v>1h10</v>
      </c>
      <c r="S25" s="9">
        <f t="shared" si="8"/>
        <v>3.8284271247461903</v>
      </c>
      <c r="T25" s="47">
        <f>Info!$C$6*S25/Info!$C$5</f>
        <v>1.0847210186780873</v>
      </c>
    </row>
    <row r="26" spans="1:20" ht="12.75">
      <c r="A26" s="63">
        <f>Navi!A26</f>
        <v>0</v>
      </c>
      <c r="B26" s="51">
        <f>Navi!B26</f>
        <v>0</v>
      </c>
      <c r="C26" t="str">
        <f>Navi!C26</f>
        <v>Rohan</v>
      </c>
      <c r="D26" s="8">
        <f>Navi!D26</f>
        <v>56</v>
      </c>
      <c r="E26" s="8">
        <f>Navi!E26</f>
        <v>67</v>
      </c>
      <c r="G26" s="9">
        <f t="shared" si="9"/>
        <v>7.082762530298219</v>
      </c>
      <c r="H26" s="47">
        <f>Info!$C$6*G26/Info!$C$5</f>
        <v>2.006782716917829</v>
      </c>
      <c r="I26" s="49" t="str">
        <f t="shared" si="3"/>
        <v>2h0</v>
      </c>
      <c r="J26" s="9">
        <f t="shared" si="10"/>
        <v>5.123105625617661</v>
      </c>
      <c r="K26" s="47">
        <f>Info!$C$6*J26/Info!$C$5</f>
        <v>1.4515465939250036</v>
      </c>
      <c r="L26" s="49" t="str">
        <f t="shared" si="4"/>
        <v>1h27</v>
      </c>
      <c r="M26" s="9">
        <f t="shared" si="11"/>
        <v>5.47213595499958</v>
      </c>
      <c r="N26" s="47">
        <f>Info!$C$6*M26/Info!$C$5</f>
        <v>1.550438520583214</v>
      </c>
      <c r="O26" s="49" t="str">
        <f t="shared" si="5"/>
        <v>1h33</v>
      </c>
      <c r="P26" s="9">
        <f t="shared" si="6"/>
        <v>4.60555127546399</v>
      </c>
      <c r="Q26" s="47">
        <f>Info!$C$6*P26/Info!$C$5</f>
        <v>1.304906194714797</v>
      </c>
      <c r="R26" s="49" t="str">
        <f t="shared" si="7"/>
        <v>1h18</v>
      </c>
      <c r="S26" s="9">
        <f t="shared" si="8"/>
        <v>4.60555127546399</v>
      </c>
      <c r="T26" s="47">
        <f>Info!$C$6*S26/Info!$C$5</f>
        <v>1.304906194714797</v>
      </c>
    </row>
    <row r="27" spans="1:20" ht="12.75">
      <c r="A27" s="63">
        <f>Navi!A27</f>
        <v>0</v>
      </c>
      <c r="B27" s="51">
        <f>Navi!B27</f>
        <v>0</v>
      </c>
      <c r="C27" t="str">
        <f>Navi!C27</f>
        <v>Edoras</v>
      </c>
      <c r="D27" s="8">
        <f>Navi!D27</f>
        <v>54</v>
      </c>
      <c r="E27" s="8">
        <f>Navi!E27</f>
        <v>70</v>
      </c>
      <c r="G27" s="9">
        <f t="shared" si="9"/>
        <v>5.47213595499958</v>
      </c>
      <c r="H27" s="47">
        <f>Info!$C$6*G27/Info!$C$5</f>
        <v>1.550438520583214</v>
      </c>
      <c r="I27" s="49" t="str">
        <f t="shared" si="3"/>
        <v>1h33</v>
      </c>
      <c r="J27" s="9">
        <f t="shared" si="10"/>
        <v>3.8284271247461903</v>
      </c>
      <c r="K27" s="47">
        <f>Info!$C$6*J27/Info!$C$5</f>
        <v>1.0847210186780873</v>
      </c>
      <c r="L27" s="49" t="str">
        <f t="shared" si="4"/>
        <v>1h5</v>
      </c>
      <c r="M27" s="9">
        <f t="shared" si="11"/>
        <v>3.23606797749979</v>
      </c>
      <c r="N27" s="47">
        <f>Info!$C$6*M27/Info!$C$5</f>
        <v>0.9168859269582738</v>
      </c>
      <c r="O27" s="49" t="str">
        <f t="shared" si="5"/>
        <v>0h55</v>
      </c>
      <c r="P27" s="9">
        <f t="shared" si="6"/>
        <v>1</v>
      </c>
      <c r="Q27" s="47">
        <f>Info!$C$6*P27/Info!$C$5</f>
        <v>0.2833333333333333</v>
      </c>
      <c r="R27" s="49" t="str">
        <f t="shared" si="7"/>
        <v>0h17</v>
      </c>
      <c r="S27" s="9">
        <f t="shared" si="8"/>
        <v>6.0990195135927845</v>
      </c>
      <c r="T27" s="47">
        <f>Info!$C$6*S27/Info!$C$5</f>
        <v>1.7280555288512889</v>
      </c>
    </row>
    <row r="28" spans="1:20" ht="12.75">
      <c r="A28" s="63">
        <f>Navi!A28</f>
        <v>0</v>
      </c>
      <c r="B28" s="51">
        <f>Navi!B28</f>
        <v>0</v>
      </c>
      <c r="C28" t="str">
        <f>Navi!C28</f>
        <v>Gondor</v>
      </c>
      <c r="D28" s="8">
        <f>Navi!D28</f>
        <v>55</v>
      </c>
      <c r="E28" s="8">
        <f>Navi!E28</f>
        <v>68</v>
      </c>
      <c r="G28" s="9">
        <f aca="true" t="shared" si="12" ref="G28:G38">1+SQRT(($G$6-D28)*($G$6-D28)+($H$6-E28)*($H$6-E28))</f>
        <v>6</v>
      </c>
      <c r="H28" s="47">
        <f>Info!$C$6*G28/Info!$C$5</f>
        <v>1.7</v>
      </c>
      <c r="I28" s="49" t="str">
        <f t="shared" si="3"/>
        <v>1h42</v>
      </c>
      <c r="J28" s="9">
        <f aca="true" t="shared" si="13" ref="J28:J38">1+SQRT(($J$6-D28)*($J$6-D28)+($K$6-E28)*($K$6-E28))</f>
        <v>4</v>
      </c>
      <c r="K28" s="47">
        <f>Info!$C$6*J28/Info!$C$5</f>
        <v>1.1333333333333333</v>
      </c>
      <c r="L28" s="49" t="str">
        <f t="shared" si="4"/>
        <v>1h8</v>
      </c>
      <c r="M28" s="9">
        <f aca="true" t="shared" si="14" ref="M28:M38">1+SQRT(($M$6-D28)*($M$6-D28)+($N$6-E28)*($N$6-E28))</f>
        <v>4.16227766016838</v>
      </c>
      <c r="N28" s="47">
        <f>Info!$C$6*M28/Info!$C$5</f>
        <v>1.1793120037143745</v>
      </c>
      <c r="O28" s="49" t="str">
        <f t="shared" si="5"/>
        <v>1h10</v>
      </c>
      <c r="P28" s="9">
        <f t="shared" si="6"/>
        <v>3.23606797749979</v>
      </c>
      <c r="Q28" s="47">
        <f>Info!$C$6*P28/Info!$C$5</f>
        <v>0.9168859269582738</v>
      </c>
      <c r="R28" s="49" t="str">
        <f t="shared" si="7"/>
        <v>0h55</v>
      </c>
      <c r="S28" s="9">
        <f t="shared" si="8"/>
        <v>4.60555127546399</v>
      </c>
      <c r="T28" s="47">
        <f>Info!$C$6*S28/Info!$C$5</f>
        <v>1.304906194714797</v>
      </c>
    </row>
    <row r="29" spans="1:20" ht="12.75">
      <c r="A29" s="63">
        <f>Navi!A29</f>
        <v>0</v>
      </c>
      <c r="B29" s="51">
        <f>Navi!B29</f>
        <v>0</v>
      </c>
      <c r="C29" t="str">
        <f>Navi!C29</f>
        <v>Moria</v>
      </c>
      <c r="D29" s="8">
        <f>Navi!D29</f>
        <v>56</v>
      </c>
      <c r="E29" s="8">
        <f>Navi!E29</f>
        <v>68</v>
      </c>
      <c r="G29" s="9">
        <f t="shared" si="12"/>
        <v>7</v>
      </c>
      <c r="H29" s="47">
        <f>Info!$C$6*G29/Info!$C$5</f>
        <v>1.9833333333333334</v>
      </c>
      <c r="I29" s="49" t="str">
        <f t="shared" si="3"/>
        <v>1h59</v>
      </c>
      <c r="J29" s="9">
        <f t="shared" si="13"/>
        <v>5</v>
      </c>
      <c r="K29" s="47">
        <f>Info!$C$6*J29/Info!$C$5</f>
        <v>1.4166666666666667</v>
      </c>
      <c r="L29" s="49" t="str">
        <f t="shared" si="4"/>
        <v>1h25</v>
      </c>
      <c r="M29" s="9">
        <f t="shared" si="14"/>
        <v>5.123105625617661</v>
      </c>
      <c r="N29" s="47">
        <f>Info!$C$6*M29/Info!$C$5</f>
        <v>1.4515465939250036</v>
      </c>
      <c r="O29" s="49" t="str">
        <f t="shared" si="5"/>
        <v>1h27</v>
      </c>
      <c r="P29" s="9">
        <f>1+SQRT(($P$6-D29)*($P$6-D29)+($Q$6-E29)*($Q$6-E29))</f>
        <v>3.8284271247461903</v>
      </c>
      <c r="Q29" s="47">
        <f>Info!$C$6*P29/Info!$C$5</f>
        <v>1.0847210186780873</v>
      </c>
      <c r="R29" s="49" t="str">
        <f t="shared" si="7"/>
        <v>1h5</v>
      </c>
      <c r="S29" s="9">
        <f>1+SQRT(($S$6-D29)*($S$6-D29)+($T$6-E29)*($T$6-E29))</f>
        <v>5.242640687119285</v>
      </c>
      <c r="T29" s="47">
        <f>Info!$C$6*S29/Info!$C$5</f>
        <v>1.485414861350464</v>
      </c>
    </row>
    <row r="30" spans="1:20" ht="12.75">
      <c r="A30" s="63">
        <f>Navi!A30</f>
        <v>5</v>
      </c>
      <c r="B30" s="51" t="str">
        <f>Navi!B30</f>
        <v>AngryOpium</v>
      </c>
      <c r="C30" t="str">
        <f>Navi!C30</f>
        <v>OpiCity</v>
      </c>
      <c r="D30" s="8">
        <f>Navi!D30</f>
        <v>54</v>
      </c>
      <c r="E30" s="8">
        <f>Navi!E30</f>
        <v>70</v>
      </c>
      <c r="G30" s="9">
        <f t="shared" si="12"/>
        <v>5.47213595499958</v>
      </c>
      <c r="H30" s="47">
        <f>Info!$C$6*G30/Info!$C$5</f>
        <v>1.550438520583214</v>
      </c>
      <c r="I30" s="49" t="str">
        <f t="shared" si="3"/>
        <v>1h33</v>
      </c>
      <c r="J30" s="9">
        <f t="shared" si="13"/>
        <v>3.8284271247461903</v>
      </c>
      <c r="K30" s="47">
        <f>Info!$C$6*J30/Info!$C$5</f>
        <v>1.0847210186780873</v>
      </c>
      <c r="L30" s="49" t="str">
        <f t="shared" si="4"/>
        <v>1h5</v>
      </c>
      <c r="M30" s="9">
        <f t="shared" si="14"/>
        <v>3.23606797749979</v>
      </c>
      <c r="N30" s="47">
        <f>Info!$C$6*M30/Info!$C$5</f>
        <v>0.9168859269582738</v>
      </c>
      <c r="O30" s="49" t="str">
        <f t="shared" si="5"/>
        <v>0h55</v>
      </c>
      <c r="P30" s="9">
        <f t="shared" si="6"/>
        <v>1</v>
      </c>
      <c r="Q30" s="47">
        <f>Info!$C$6*P30/Info!$C$5</f>
        <v>0.2833333333333333</v>
      </c>
      <c r="R30" s="49" t="str">
        <f t="shared" si="7"/>
        <v>0h17</v>
      </c>
      <c r="S30" s="9">
        <f t="shared" si="8"/>
        <v>6.0990195135927845</v>
      </c>
      <c r="T30" s="47">
        <f>Info!$C$6*S30/Info!$C$5</f>
        <v>1.7280555288512889</v>
      </c>
    </row>
    <row r="31" spans="1:20" ht="12.75">
      <c r="A31" s="63">
        <f>Navi!A31</f>
        <v>0</v>
      </c>
      <c r="B31" s="51">
        <f>Navi!B31</f>
        <v>0</v>
      </c>
      <c r="C31" t="str">
        <f>Navi!C31</f>
        <v>WeddingLand</v>
      </c>
      <c r="D31" s="8">
        <f>Navi!D31</f>
        <v>54</v>
      </c>
      <c r="E31" s="8">
        <f>Navi!E31</f>
        <v>71</v>
      </c>
      <c r="G31" s="9">
        <f t="shared" si="12"/>
        <v>6</v>
      </c>
      <c r="H31" s="47">
        <f>Info!$C$6*G31/Info!$C$5</f>
        <v>1.7</v>
      </c>
      <c r="I31" s="49" t="str">
        <f t="shared" si="3"/>
        <v>1h42</v>
      </c>
      <c r="J31" s="9">
        <f t="shared" si="13"/>
        <v>4.60555127546399</v>
      </c>
      <c r="K31" s="47">
        <f>Info!$C$6*J31/Info!$C$5</f>
        <v>1.304906194714797</v>
      </c>
      <c r="L31" s="49" t="str">
        <f t="shared" si="4"/>
        <v>1h18</v>
      </c>
      <c r="M31" s="9">
        <f t="shared" si="14"/>
        <v>3.8284271247461903</v>
      </c>
      <c r="N31" s="47">
        <f>Info!$C$6*M31/Info!$C$5</f>
        <v>1.0847210186780873</v>
      </c>
      <c r="O31" s="49" t="str">
        <f t="shared" si="5"/>
        <v>1h5</v>
      </c>
      <c r="P31" s="9">
        <f t="shared" si="6"/>
        <v>2</v>
      </c>
      <c r="Q31" s="47">
        <f>Info!$C$6*P31/Info!$C$5</f>
        <v>0.5666666666666667</v>
      </c>
      <c r="R31" s="49" t="str">
        <f t="shared" si="7"/>
        <v>0h34</v>
      </c>
      <c r="S31" s="9">
        <f t="shared" si="8"/>
        <v>7.082762530298219</v>
      </c>
      <c r="T31" s="47">
        <f>Info!$C$6*S31/Info!$C$5</f>
        <v>2.006782716917829</v>
      </c>
    </row>
    <row r="32" spans="1:20" ht="12.75">
      <c r="A32" s="63">
        <f>Navi!A32</f>
        <v>0</v>
      </c>
      <c r="B32" s="51">
        <f>Navi!B32</f>
        <v>0</v>
      </c>
      <c r="C32" t="str">
        <f>Navi!C32</f>
        <v>HappyLand</v>
      </c>
      <c r="D32" s="8">
        <f>Navi!D32</f>
        <v>54</v>
      </c>
      <c r="E32" s="8">
        <f>Navi!E32</f>
        <v>71</v>
      </c>
      <c r="G32" s="9">
        <f t="shared" si="12"/>
        <v>6</v>
      </c>
      <c r="H32" s="47">
        <f>Info!$C$6*G32/Info!$C$5</f>
        <v>1.7</v>
      </c>
      <c r="I32" s="49" t="str">
        <f t="shared" si="3"/>
        <v>1h42</v>
      </c>
      <c r="J32" s="9">
        <f t="shared" si="13"/>
        <v>4.60555127546399</v>
      </c>
      <c r="K32" s="47">
        <f>Info!$C$6*J32/Info!$C$5</f>
        <v>1.304906194714797</v>
      </c>
      <c r="L32" s="49" t="str">
        <f t="shared" si="4"/>
        <v>1h18</v>
      </c>
      <c r="M32" s="9">
        <f t="shared" si="14"/>
        <v>3.8284271247461903</v>
      </c>
      <c r="N32" s="47">
        <f>Info!$C$6*M32/Info!$C$5</f>
        <v>1.0847210186780873</v>
      </c>
      <c r="O32" s="49" t="str">
        <f t="shared" si="5"/>
        <v>1h5</v>
      </c>
      <c r="P32" s="9">
        <f aca="true" t="shared" si="15" ref="P32:P38">1+SQRT(($P$6-D32)*($P$6-D32)+($Q$6-E32)*($Q$6-E32))</f>
        <v>2</v>
      </c>
      <c r="Q32" s="47">
        <f>Info!$C$6*P32/Info!$C$5</f>
        <v>0.5666666666666667</v>
      </c>
      <c r="R32" s="49" t="str">
        <f t="shared" si="7"/>
        <v>0h34</v>
      </c>
      <c r="S32" s="9">
        <f t="shared" si="8"/>
        <v>7.082762530298219</v>
      </c>
      <c r="T32" s="47">
        <f>Info!$C$6*S32/Info!$C$5</f>
        <v>2.006782716917829</v>
      </c>
    </row>
    <row r="33" spans="1:20" ht="12.75">
      <c r="A33" s="63">
        <f>Navi!A33</f>
        <v>0</v>
      </c>
      <c r="B33" s="51">
        <f>Navi!B33</f>
        <v>0</v>
      </c>
      <c r="C33" t="str">
        <f>Navi!C33</f>
        <v>NuannaCity</v>
      </c>
      <c r="D33" s="8">
        <f>Navi!D33</f>
        <v>55</v>
      </c>
      <c r="E33" s="8">
        <f>Navi!E33</f>
        <v>73</v>
      </c>
      <c r="G33" s="9">
        <f t="shared" si="12"/>
        <v>8.071067811865476</v>
      </c>
      <c r="H33" s="47">
        <f>Info!$C$6*G33/Info!$C$5</f>
        <v>2.286802546695218</v>
      </c>
      <c r="I33" s="49" t="str">
        <f t="shared" si="3"/>
        <v>2h17</v>
      </c>
      <c r="J33" s="9">
        <f t="shared" si="13"/>
        <v>6.830951894845301</v>
      </c>
      <c r="K33" s="47">
        <f>Info!$C$6*J33/Info!$C$5</f>
        <v>1.9354363702061685</v>
      </c>
      <c r="L33" s="49" t="str">
        <f t="shared" si="4"/>
        <v>1h56</v>
      </c>
      <c r="M33" s="9">
        <f t="shared" si="14"/>
        <v>6</v>
      </c>
      <c r="N33" s="47">
        <f>Info!$C$6*M33/Info!$C$5</f>
        <v>1.7</v>
      </c>
      <c r="O33" s="49" t="str">
        <f t="shared" si="5"/>
        <v>1h42</v>
      </c>
      <c r="P33" s="9">
        <f t="shared" si="15"/>
        <v>4.16227766016838</v>
      </c>
      <c r="Q33" s="47">
        <f>Info!$C$6*P33/Info!$C$5</f>
        <v>1.1793120037143745</v>
      </c>
      <c r="R33" s="49" t="str">
        <f t="shared" si="7"/>
        <v>1h10</v>
      </c>
      <c r="S33" s="9">
        <f t="shared" si="8"/>
        <v>9.246211251235321</v>
      </c>
      <c r="T33" s="47">
        <f>Info!$C$6*S33/Info!$C$5</f>
        <v>2.619759854516674</v>
      </c>
    </row>
    <row r="34" spans="1:20" ht="12.75">
      <c r="A34" s="63">
        <f>Navi!A34</f>
        <v>0</v>
      </c>
      <c r="B34" s="51">
        <f>Navi!B34</f>
        <v>0</v>
      </c>
      <c r="C34" t="str">
        <f>Navi!C34</f>
        <v>BabyLand</v>
      </c>
      <c r="D34" s="8">
        <f>Navi!D34</f>
        <v>54</v>
      </c>
      <c r="E34" s="8">
        <f>Navi!E34</f>
        <v>70</v>
      </c>
      <c r="G34" s="9">
        <f t="shared" si="12"/>
        <v>5.47213595499958</v>
      </c>
      <c r="H34" s="47">
        <f>Info!$C$6*G34/Info!$C$5</f>
        <v>1.550438520583214</v>
      </c>
      <c r="I34" s="49" t="str">
        <f t="shared" si="3"/>
        <v>1h33</v>
      </c>
      <c r="J34" s="9">
        <f t="shared" si="13"/>
        <v>3.8284271247461903</v>
      </c>
      <c r="K34" s="47">
        <f>Info!$C$6*J34/Info!$C$5</f>
        <v>1.0847210186780873</v>
      </c>
      <c r="L34" s="49" t="str">
        <f t="shared" si="4"/>
        <v>1h5</v>
      </c>
      <c r="M34" s="9">
        <f t="shared" si="14"/>
        <v>3.23606797749979</v>
      </c>
      <c r="N34" s="47">
        <f>Info!$C$6*M34/Info!$C$5</f>
        <v>0.9168859269582738</v>
      </c>
      <c r="O34" s="49" t="str">
        <f t="shared" si="5"/>
        <v>0h55</v>
      </c>
      <c r="P34" s="9">
        <f t="shared" si="15"/>
        <v>1</v>
      </c>
      <c r="Q34" s="47">
        <f>Info!$C$6*P34/Info!$C$5</f>
        <v>0.2833333333333333</v>
      </c>
      <c r="R34" s="49" t="str">
        <f t="shared" si="7"/>
        <v>0h17</v>
      </c>
      <c r="S34" s="9">
        <f t="shared" si="8"/>
        <v>6.0990195135927845</v>
      </c>
      <c r="T34" s="47">
        <f>Info!$C$6*S34/Info!$C$5</f>
        <v>1.7280555288512889</v>
      </c>
    </row>
    <row r="35" spans="1:20" ht="12.75">
      <c r="A35" s="63">
        <f>Navi!A35</f>
        <v>6</v>
      </c>
      <c r="B35" s="51" t="str">
        <f>Navi!B35</f>
        <v>Wolverine</v>
      </c>
      <c r="C35" t="str">
        <f>Navi!C35</f>
        <v>Wolverine</v>
      </c>
      <c r="D35" s="8">
        <f>Navi!D35</f>
        <v>40</v>
      </c>
      <c r="E35" s="8">
        <f>Navi!E35</f>
        <v>77</v>
      </c>
      <c r="G35" s="9">
        <f t="shared" si="12"/>
        <v>14.45362404707371</v>
      </c>
      <c r="H35" s="47">
        <f>Info!$C$6*G35/Info!$C$5</f>
        <v>4.095193480004218</v>
      </c>
      <c r="I35" s="49" t="str">
        <f t="shared" si="3"/>
        <v>4h5</v>
      </c>
      <c r="J35" s="9">
        <f t="shared" si="13"/>
        <v>16</v>
      </c>
      <c r="K35" s="47">
        <f>Info!$C$6*J35/Info!$C$5</f>
        <v>4.533333333333333</v>
      </c>
      <c r="L35" s="49" t="str">
        <f t="shared" si="4"/>
        <v>4h32</v>
      </c>
      <c r="M35" s="9">
        <f t="shared" si="14"/>
        <v>15.422205101855956</v>
      </c>
      <c r="N35" s="47">
        <f>Info!$C$6*M35/Info!$C$5</f>
        <v>4.369624778859188</v>
      </c>
      <c r="O35" s="49" t="str">
        <f t="shared" si="5"/>
        <v>4h22</v>
      </c>
      <c r="P35" s="9">
        <f t="shared" si="15"/>
        <v>16.65247584249853</v>
      </c>
      <c r="Q35" s="47">
        <f>Info!$C$6*P35/Info!$C$5</f>
        <v>4.7182014887079164</v>
      </c>
      <c r="R35" s="49" t="str">
        <f t="shared" si="7"/>
        <v>4h43</v>
      </c>
      <c r="S35" s="9">
        <f>1+SQRT(($S$6-D35)*($S$6-D35)+($T$6-E35)*($T$6-E35))</f>
        <v>18.69180601295413</v>
      </c>
      <c r="T35" s="47">
        <f>Info!$C$6*S35/Info!$C$5</f>
        <v>5.296011703670337</v>
      </c>
    </row>
    <row r="36" spans="1:20" ht="12.75">
      <c r="A36" s="63">
        <f>Navi!A36</f>
        <v>0</v>
      </c>
      <c r="B36" s="51">
        <f>Navi!B36</f>
        <v>0</v>
      </c>
      <c r="C36" t="str">
        <f>Navi!C36</f>
        <v>Wolverine 4</v>
      </c>
      <c r="D36" s="8">
        <f>Navi!D36</f>
        <v>41</v>
      </c>
      <c r="E36" s="8">
        <f>Navi!E36</f>
        <v>76</v>
      </c>
      <c r="G36" s="9">
        <f t="shared" si="12"/>
        <v>13.041594578792296</v>
      </c>
      <c r="H36" s="47">
        <f>Info!$C$6*G36/Info!$C$5</f>
        <v>3.6951184639911503</v>
      </c>
      <c r="I36" s="49" t="str">
        <f t="shared" si="3"/>
        <v>3h41</v>
      </c>
      <c r="J36" s="9">
        <f t="shared" si="13"/>
        <v>14.601470508735444</v>
      </c>
      <c r="K36" s="47">
        <f>Info!$C$6*J36/Info!$C$5</f>
        <v>4.137083310808376</v>
      </c>
      <c r="L36" s="49" t="str">
        <f t="shared" si="4"/>
        <v>4h8</v>
      </c>
      <c r="M36" s="9">
        <f t="shared" si="14"/>
        <v>14.038404810405298</v>
      </c>
      <c r="N36" s="47">
        <f>Info!$C$6*M36/Info!$C$5</f>
        <v>3.9775480296148347</v>
      </c>
      <c r="O36" s="49" t="str">
        <f t="shared" si="5"/>
        <v>3h58</v>
      </c>
      <c r="P36" s="9">
        <f t="shared" si="15"/>
        <v>15.317821063276353</v>
      </c>
      <c r="Q36" s="47">
        <f>Info!$C$6*P36/Info!$C$5</f>
        <v>4.340049301261633</v>
      </c>
      <c r="R36" s="49" t="str">
        <f t="shared" si="7"/>
        <v>4h20</v>
      </c>
      <c r="S36" s="9">
        <f>1+SQRT(($S$6-D36)*($S$6-D36)+($T$6-E36)*($T$6-E36))</f>
        <v>17.278820596099706</v>
      </c>
      <c r="T36" s="47">
        <f>Info!$C$6*S36/Info!$C$5</f>
        <v>4.895665835561584</v>
      </c>
    </row>
    <row r="37" spans="1:20" ht="12.75">
      <c r="A37" s="63">
        <f>Navi!A37</f>
        <v>0</v>
      </c>
      <c r="B37" s="51">
        <f>Navi!B37</f>
        <v>0</v>
      </c>
      <c r="C37" t="str">
        <f>Navi!C37</f>
        <v>Wolverine 2</v>
      </c>
      <c r="D37" s="8">
        <f>Navi!D37</f>
        <v>39</v>
      </c>
      <c r="E37" s="8">
        <f>Navi!E37</f>
        <v>77</v>
      </c>
      <c r="G37" s="9">
        <f t="shared" si="12"/>
        <v>15.212670403551895</v>
      </c>
      <c r="H37" s="47">
        <f>Info!$C$6*G37/Info!$C$5</f>
        <v>4.310256614339703</v>
      </c>
      <c r="I37" s="49" t="str">
        <f t="shared" si="3"/>
        <v>4h18</v>
      </c>
      <c r="J37" s="9">
        <f t="shared" si="13"/>
        <v>16.811388300841898</v>
      </c>
      <c r="K37" s="47">
        <f>Info!$C$6*J37/Info!$C$5</f>
        <v>4.763226685238537</v>
      </c>
      <c r="L37" s="49" t="str">
        <f t="shared" si="4"/>
        <v>4h45</v>
      </c>
      <c r="M37" s="9">
        <f t="shared" si="14"/>
        <v>16.264337522473745</v>
      </c>
      <c r="N37" s="47">
        <f>Info!$C$6*M37/Info!$C$5</f>
        <v>4.608228964700895</v>
      </c>
      <c r="O37" s="49" t="str">
        <f t="shared" si="5"/>
        <v>4h36</v>
      </c>
      <c r="P37" s="9">
        <f t="shared" si="15"/>
        <v>17.55294535724685</v>
      </c>
      <c r="Q37" s="47">
        <f>Info!$C$6*P37/Info!$C$5</f>
        <v>4.973334517886608</v>
      </c>
      <c r="R37" s="49" t="str">
        <f t="shared" si="7"/>
        <v>4h58</v>
      </c>
      <c r="S37" s="9">
        <f>1+SQRT(($S$6-D37)*($S$6-D37)+($T$6-E37)*($T$6-E37))</f>
        <v>19.439088914585774</v>
      </c>
      <c r="T37" s="47">
        <f>Info!$C$6*S37/Info!$C$5</f>
        <v>5.507741859132636</v>
      </c>
    </row>
    <row r="38" spans="1:20" ht="12.75">
      <c r="A38" s="63">
        <f>Navi!A38</f>
        <v>0</v>
      </c>
      <c r="B38" s="51">
        <f>Navi!B38</f>
        <v>0</v>
      </c>
      <c r="C38" t="str">
        <f>Navi!C38</f>
        <v>Wolverine 3</v>
      </c>
      <c r="D38" s="8">
        <f>Navi!D38</f>
        <v>42</v>
      </c>
      <c r="E38" s="8">
        <f>Navi!E38</f>
        <v>78</v>
      </c>
      <c r="G38" s="9">
        <f t="shared" si="12"/>
        <v>13.806248474865697</v>
      </c>
      <c r="H38" s="47">
        <f>Info!$C$6*G38/Info!$C$5</f>
        <v>3.9117704012119474</v>
      </c>
      <c r="I38" s="49" t="str">
        <f t="shared" si="3"/>
        <v>3h54</v>
      </c>
      <c r="J38" s="9">
        <f t="shared" si="13"/>
        <v>15.142135623730951</v>
      </c>
      <c r="K38" s="47">
        <f>Info!$C$6*J38/Info!$C$5</f>
        <v>4.290271760057103</v>
      </c>
      <c r="L38" s="49" t="str">
        <f t="shared" si="4"/>
        <v>4h17</v>
      </c>
      <c r="M38" s="9">
        <f t="shared" si="14"/>
        <v>14.45362404707371</v>
      </c>
      <c r="N38" s="47">
        <f>Info!$C$6*M38/Info!$C$5</f>
        <v>4.095193480004218</v>
      </c>
      <c r="O38" s="49" t="str">
        <f t="shared" si="5"/>
        <v>4h5</v>
      </c>
      <c r="P38" s="9">
        <f t="shared" si="15"/>
        <v>15.422205101855956</v>
      </c>
      <c r="Q38" s="47">
        <f>Info!$C$6*P38/Info!$C$5</f>
        <v>4.369624778859188</v>
      </c>
      <c r="R38" s="49" t="str">
        <f t="shared" si="7"/>
        <v>4h22</v>
      </c>
      <c r="S38" s="9">
        <f>1+SQRT(($S$6-D38)*($S$6-D38)+($T$6-E38)*($T$6-E38))</f>
        <v>18.029386365926403</v>
      </c>
      <c r="T38" s="47">
        <f>Info!$C$6*S38/Info!$C$5</f>
        <v>5.108326137012481</v>
      </c>
    </row>
    <row r="39" spans="1:20" ht="12.75">
      <c r="A39" s="63">
        <f>Navi!A39</f>
        <v>0</v>
      </c>
      <c r="B39" s="51">
        <f>Navi!B39</f>
        <v>0</v>
      </c>
      <c r="C39" t="str">
        <f>Navi!C39</f>
        <v>Wolverine 5</v>
      </c>
      <c r="D39" s="8">
        <f>Navi!D39</f>
        <v>43</v>
      </c>
      <c r="E39" s="8">
        <f>Navi!E39</f>
        <v>82</v>
      </c>
      <c r="G39" s="9">
        <f aca="true" t="shared" si="16" ref="G39:G49">1+SQRT(($G$6-D39)*($G$6-D39)+($H$6-E39)*($H$6-E39))</f>
        <v>16.65247584249853</v>
      </c>
      <c r="H39" s="47">
        <f>Info!$C$6*G39/Info!$C$5</f>
        <v>4.7182014887079164</v>
      </c>
      <c r="I39" s="49" t="str">
        <f t="shared" si="3"/>
        <v>4h43</v>
      </c>
      <c r="J39" s="9">
        <f aca="true" t="shared" si="17" ref="J39:J49">1+SQRT(($J$6-D39)*($J$6-D39)+($K$6-E39)*($K$6-E39))</f>
        <v>17.64331697709324</v>
      </c>
      <c r="K39" s="47">
        <f>Info!$C$6*J39/Info!$C$5</f>
        <v>4.998939810176418</v>
      </c>
      <c r="L39" s="49" t="str">
        <f t="shared" si="4"/>
        <v>4h59</v>
      </c>
      <c r="M39" s="9">
        <f aca="true" t="shared" si="18" ref="M39:M49">1+SQRT(($M$6-D39)*($M$6-D39)+($N$6-E39)*($N$6-E39))</f>
        <v>16.811388300841898</v>
      </c>
      <c r="N39" s="47">
        <f>Info!$C$6*M39/Info!$C$5</f>
        <v>4.763226685238537</v>
      </c>
      <c r="O39" s="49" t="str">
        <f t="shared" si="5"/>
        <v>4h45</v>
      </c>
      <c r="P39" s="9">
        <f aca="true" t="shared" si="19" ref="P39:P49">1+SQRT(($P$6-D39)*($P$6-D39)+($Q$6-E39)*($Q$6-E39))</f>
        <v>17.278820596099706</v>
      </c>
      <c r="Q39" s="47">
        <f>Info!$C$6*P39/Info!$C$5</f>
        <v>4.895665835561584</v>
      </c>
      <c r="R39" s="49" t="str">
        <f t="shared" si="7"/>
        <v>4h53</v>
      </c>
      <c r="S39" s="9">
        <f aca="true" t="shared" si="20" ref="S39:S49">1+SQRT(($S$6-D39)*($S$6-D39)+($T$6-E39)*($T$6-E39))</f>
        <v>20.72308292331602</v>
      </c>
      <c r="T39" s="47">
        <f>Info!$C$6*S39/Info!$C$5</f>
        <v>5.871540161606206</v>
      </c>
    </row>
    <row r="40" spans="1:20" ht="12.75">
      <c r="A40" s="63">
        <f>Navi!A40</f>
        <v>7</v>
      </c>
      <c r="B40" s="51" t="str">
        <f>Navi!B40</f>
        <v>Messala</v>
      </c>
      <c r="C40" t="str">
        <f>Navi!C40</f>
        <v>Carrariae</v>
      </c>
      <c r="D40" s="8">
        <f>Navi!D40</f>
        <v>54</v>
      </c>
      <c r="E40" s="8">
        <f>Navi!E40</f>
        <v>70</v>
      </c>
      <c r="G40" s="9">
        <f t="shared" si="16"/>
        <v>5.47213595499958</v>
      </c>
      <c r="H40" s="47">
        <f>Info!$C$6*G40/Info!$C$5</f>
        <v>1.550438520583214</v>
      </c>
      <c r="I40" s="49" t="str">
        <f t="shared" si="3"/>
        <v>1h33</v>
      </c>
      <c r="J40" s="9">
        <f t="shared" si="17"/>
        <v>3.8284271247461903</v>
      </c>
      <c r="K40" s="47">
        <f>Info!$C$6*J40/Info!$C$5</f>
        <v>1.0847210186780873</v>
      </c>
      <c r="L40" s="49" t="str">
        <f t="shared" si="4"/>
        <v>1h5</v>
      </c>
      <c r="M40" s="9">
        <f t="shared" si="18"/>
        <v>3.23606797749979</v>
      </c>
      <c r="N40" s="47">
        <f>Info!$C$6*M40/Info!$C$5</f>
        <v>0.9168859269582738</v>
      </c>
      <c r="O40" s="49" t="str">
        <f t="shared" si="5"/>
        <v>0h55</v>
      </c>
      <c r="P40" s="9">
        <f t="shared" si="19"/>
        <v>1</v>
      </c>
      <c r="Q40" s="47">
        <f>Info!$C$6*P40/Info!$C$5</f>
        <v>0.2833333333333333</v>
      </c>
      <c r="R40" s="49" t="str">
        <f t="shared" si="7"/>
        <v>0h17</v>
      </c>
      <c r="S40" s="9">
        <f t="shared" si="20"/>
        <v>6.0990195135927845</v>
      </c>
      <c r="T40" s="47">
        <f>Info!$C$6*S40/Info!$C$5</f>
        <v>1.7280555288512889</v>
      </c>
    </row>
    <row r="41" spans="1:20" ht="12.75">
      <c r="A41" s="63">
        <f>Navi!A41</f>
        <v>0</v>
      </c>
      <c r="B41" s="51">
        <f>Navi!B41</f>
        <v>0</v>
      </c>
      <c r="C41" t="str">
        <f>Navi!C41</f>
        <v>Mikenes</v>
      </c>
      <c r="D41" s="8">
        <f>Navi!D41</f>
        <v>53</v>
      </c>
      <c r="E41" s="8">
        <f>Navi!E41</f>
        <v>68</v>
      </c>
      <c r="G41" s="9">
        <f t="shared" si="16"/>
        <v>4</v>
      </c>
      <c r="H41" s="47">
        <f>Info!$C$6*G41/Info!$C$5</f>
        <v>1.1333333333333333</v>
      </c>
      <c r="I41" s="49" t="str">
        <f t="shared" si="3"/>
        <v>1h8</v>
      </c>
      <c r="J41" s="9">
        <f t="shared" si="17"/>
        <v>2</v>
      </c>
      <c r="K41" s="47">
        <f>Info!$C$6*J41/Info!$C$5</f>
        <v>0.5666666666666667</v>
      </c>
      <c r="L41" s="49" t="str">
        <f t="shared" si="4"/>
        <v>0h34</v>
      </c>
      <c r="M41" s="9">
        <f t="shared" si="18"/>
        <v>2.414213562373095</v>
      </c>
      <c r="N41" s="47">
        <f>Info!$C$6*M41/Info!$C$5</f>
        <v>0.6840271760057102</v>
      </c>
      <c r="O41" s="49" t="str">
        <f t="shared" si="5"/>
        <v>0h41</v>
      </c>
      <c r="P41" s="9">
        <f t="shared" si="19"/>
        <v>3.23606797749979</v>
      </c>
      <c r="Q41" s="47">
        <f>Info!$C$6*P41/Info!$C$5</f>
        <v>0.9168859269582738</v>
      </c>
      <c r="R41" s="49" t="str">
        <f t="shared" si="7"/>
        <v>0h55</v>
      </c>
      <c r="S41" s="9">
        <f t="shared" si="20"/>
        <v>4</v>
      </c>
      <c r="T41" s="47">
        <f>Info!$C$6*S41/Info!$C$5</f>
        <v>1.1333333333333333</v>
      </c>
    </row>
    <row r="42" spans="1:20" ht="12.75">
      <c r="A42" s="63">
        <f>Navi!A42</f>
        <v>0</v>
      </c>
      <c r="B42" s="51">
        <f>Navi!B42</f>
        <v>0</v>
      </c>
      <c r="C42" t="str">
        <f>Navi!C42</f>
        <v>Maleeventum</v>
      </c>
      <c r="D42" s="8">
        <f>Navi!D42</f>
        <v>53</v>
      </c>
      <c r="E42" s="8">
        <f>Navi!E42</f>
        <v>70</v>
      </c>
      <c r="G42" s="9">
        <f t="shared" si="16"/>
        <v>4.60555127546399</v>
      </c>
      <c r="H42" s="47">
        <f>Info!$C$6*G42/Info!$C$5</f>
        <v>1.304906194714797</v>
      </c>
      <c r="I42" s="49" t="str">
        <f t="shared" si="3"/>
        <v>1h18</v>
      </c>
      <c r="J42" s="9">
        <f t="shared" si="17"/>
        <v>3.23606797749979</v>
      </c>
      <c r="K42" s="47">
        <f>Info!$C$6*J42/Info!$C$5</f>
        <v>0.9168859269582738</v>
      </c>
      <c r="L42" s="49" t="str">
        <f t="shared" si="4"/>
        <v>0h55</v>
      </c>
      <c r="M42" s="9">
        <f t="shared" si="18"/>
        <v>2.414213562373095</v>
      </c>
      <c r="N42" s="47">
        <f>Info!$C$6*M42/Info!$C$5</f>
        <v>0.6840271760057102</v>
      </c>
      <c r="O42" s="49" t="str">
        <f t="shared" si="5"/>
        <v>0h41</v>
      </c>
      <c r="P42" s="9">
        <f t="shared" si="19"/>
        <v>2</v>
      </c>
      <c r="Q42" s="47">
        <f>Info!$C$6*P42/Info!$C$5</f>
        <v>0.5666666666666667</v>
      </c>
      <c r="R42" s="49" t="str">
        <f t="shared" si="7"/>
        <v>0h34</v>
      </c>
      <c r="S42" s="9">
        <f t="shared" si="20"/>
        <v>6</v>
      </c>
      <c r="T42" s="47">
        <f>Info!$C$6*S42/Info!$C$5</f>
        <v>1.7</v>
      </c>
    </row>
    <row r="43" spans="1:20" ht="12.75">
      <c r="A43" s="63">
        <f>Navi!A43</f>
        <v>0</v>
      </c>
      <c r="B43" s="51">
        <f>Navi!B43</f>
        <v>0</v>
      </c>
      <c r="C43" t="str">
        <f>Navi!C43</f>
        <v>Lakedaimon</v>
      </c>
      <c r="D43" s="8">
        <f>Navi!D43</f>
        <v>53</v>
      </c>
      <c r="E43" s="8">
        <f>Navi!E43</f>
        <v>69</v>
      </c>
      <c r="G43" s="9">
        <f t="shared" si="16"/>
        <v>4.16227766016838</v>
      </c>
      <c r="H43" s="47">
        <f>Info!$C$6*G43/Info!$C$5</f>
        <v>1.1793120037143745</v>
      </c>
      <c r="I43" s="49" t="str">
        <f t="shared" si="3"/>
        <v>1h10</v>
      </c>
      <c r="J43" s="9">
        <f t="shared" si="17"/>
        <v>2.414213562373095</v>
      </c>
      <c r="K43" s="47">
        <f>Info!$C$6*J43/Info!$C$5</f>
        <v>0.6840271760057102</v>
      </c>
      <c r="L43" s="49" t="str">
        <f t="shared" si="4"/>
        <v>0h41</v>
      </c>
      <c r="M43" s="9">
        <f t="shared" si="18"/>
        <v>2</v>
      </c>
      <c r="N43" s="47">
        <f>Info!$C$6*M43/Info!$C$5</f>
        <v>0.5666666666666667</v>
      </c>
      <c r="O43" s="49" t="str">
        <f t="shared" si="5"/>
        <v>0h34</v>
      </c>
      <c r="P43" s="9">
        <f t="shared" si="19"/>
        <v>2.414213562373095</v>
      </c>
      <c r="Q43" s="47">
        <f>Info!$C$6*P43/Info!$C$5</f>
        <v>0.6840271760057102</v>
      </c>
      <c r="R43" s="49" t="str">
        <f t="shared" si="7"/>
        <v>0h41</v>
      </c>
      <c r="S43" s="9">
        <f t="shared" si="20"/>
        <v>5</v>
      </c>
      <c r="T43" s="47">
        <f>Info!$C$6*S43/Info!$C$5</f>
        <v>1.4166666666666667</v>
      </c>
    </row>
    <row r="44" spans="1:20" ht="12.75">
      <c r="A44" s="63">
        <f>Navi!A44</f>
        <v>0</v>
      </c>
      <c r="B44" s="51">
        <f>Navi!B44</f>
        <v>0</v>
      </c>
      <c r="C44" t="str">
        <f>Navi!C44</f>
        <v>Caerevetus</v>
      </c>
      <c r="D44" s="8">
        <f>Navi!D44</f>
        <v>54</v>
      </c>
      <c r="E44" s="8">
        <f>Navi!E44</f>
        <v>71</v>
      </c>
      <c r="G44" s="9">
        <f t="shared" si="16"/>
        <v>6</v>
      </c>
      <c r="H44" s="47">
        <f>Info!$C$6*G44/Info!$C$5</f>
        <v>1.7</v>
      </c>
      <c r="I44" s="49" t="str">
        <f t="shared" si="3"/>
        <v>1h42</v>
      </c>
      <c r="J44" s="9">
        <f t="shared" si="17"/>
        <v>4.60555127546399</v>
      </c>
      <c r="K44" s="47">
        <f>Info!$C$6*J44/Info!$C$5</f>
        <v>1.304906194714797</v>
      </c>
      <c r="L44" s="49" t="str">
        <f t="shared" si="4"/>
        <v>1h18</v>
      </c>
      <c r="M44" s="9">
        <f t="shared" si="18"/>
        <v>3.8284271247461903</v>
      </c>
      <c r="N44" s="47">
        <f>Info!$C$6*M44/Info!$C$5</f>
        <v>1.0847210186780873</v>
      </c>
      <c r="O44" s="49" t="str">
        <f t="shared" si="5"/>
        <v>1h5</v>
      </c>
      <c r="P44" s="9">
        <f t="shared" si="19"/>
        <v>2</v>
      </c>
      <c r="Q44" s="47">
        <f>Info!$C$6*P44/Info!$C$5</f>
        <v>0.5666666666666667</v>
      </c>
      <c r="R44" s="49" t="str">
        <f t="shared" si="7"/>
        <v>0h34</v>
      </c>
      <c r="S44" s="9">
        <f t="shared" si="20"/>
        <v>7.082762530298219</v>
      </c>
      <c r="T44" s="47">
        <f>Info!$C$6*S44/Info!$C$5</f>
        <v>2.006782716917829</v>
      </c>
    </row>
    <row r="45" spans="1:20" ht="12.75">
      <c r="A45" s="63">
        <f>Navi!A45</f>
        <v>8</v>
      </c>
      <c r="B45" s="51" t="str">
        <f>Navi!B45</f>
        <v>Jena</v>
      </c>
      <c r="C45" t="str">
        <f>Navi!C45</f>
        <v>Jenas s Crystal</v>
      </c>
      <c r="D45" s="8">
        <f>Navi!D45</f>
        <v>63</v>
      </c>
      <c r="E45" s="8">
        <f>Navi!E45</f>
        <v>78</v>
      </c>
      <c r="G45" s="9">
        <f t="shared" si="16"/>
        <v>17.401219466856727</v>
      </c>
      <c r="H45" s="47">
        <f>Info!$C$6*G45/Info!$C$5</f>
        <v>4.930345515609406</v>
      </c>
      <c r="I45" s="49" t="str">
        <f t="shared" si="3"/>
        <v>4h55</v>
      </c>
      <c r="J45" s="9">
        <f t="shared" si="17"/>
        <v>15.866068747318506</v>
      </c>
      <c r="K45" s="47">
        <f>Info!$C$6*J45/Info!$C$5</f>
        <v>4.495386145073577</v>
      </c>
      <c r="L45" s="49" t="str">
        <f t="shared" si="4"/>
        <v>4h29</v>
      </c>
      <c r="M45" s="9">
        <f t="shared" si="18"/>
        <v>15.212670403551895</v>
      </c>
      <c r="N45" s="47">
        <f>Info!$C$6*M45/Info!$C$5</f>
        <v>4.310256614339703</v>
      </c>
      <c r="O45" s="49" t="str">
        <f t="shared" si="5"/>
        <v>4h18</v>
      </c>
      <c r="P45" s="9">
        <f t="shared" si="19"/>
        <v>13.041594578792296</v>
      </c>
      <c r="Q45" s="47">
        <f>Info!$C$6*P45/Info!$C$5</f>
        <v>3.6951184639911503</v>
      </c>
      <c r="R45" s="49" t="str">
        <f t="shared" si="7"/>
        <v>3h41</v>
      </c>
      <c r="S45" s="9">
        <f t="shared" si="20"/>
        <v>17.401219466856727</v>
      </c>
      <c r="T45" s="47">
        <f>Info!$C$6*S45/Info!$C$5</f>
        <v>4.930345515609406</v>
      </c>
    </row>
    <row r="46" spans="1:20" ht="12.75">
      <c r="A46" s="63">
        <f>Navi!A46</f>
        <v>0</v>
      </c>
      <c r="B46" s="51">
        <f>Navi!B46</f>
        <v>0</v>
      </c>
      <c r="C46" t="str">
        <f>Navi!C46</f>
        <v>Jenas s Wine</v>
      </c>
      <c r="D46" s="8">
        <f>Navi!D46</f>
        <v>63</v>
      </c>
      <c r="E46" s="8">
        <f>Navi!E46</f>
        <v>77</v>
      </c>
      <c r="G46" s="9">
        <f t="shared" si="16"/>
        <v>16.811388300841898</v>
      </c>
      <c r="H46" s="47">
        <f>Info!$C$6*G46/Info!$C$5</f>
        <v>4.763226685238537</v>
      </c>
      <c r="I46" s="49" t="str">
        <f t="shared" si="3"/>
        <v>4h45</v>
      </c>
      <c r="J46" s="9">
        <f t="shared" si="17"/>
        <v>15.212670403551895</v>
      </c>
      <c r="K46" s="47">
        <f>Info!$C$6*J46/Info!$C$5</f>
        <v>4.310256614339703</v>
      </c>
      <c r="L46" s="49" t="str">
        <f t="shared" si="4"/>
        <v>4h18</v>
      </c>
      <c r="M46" s="9">
        <f t="shared" si="18"/>
        <v>14.601470508735444</v>
      </c>
      <c r="N46" s="47">
        <f>Info!$C$6*M46/Info!$C$5</f>
        <v>4.137083310808376</v>
      </c>
      <c r="O46" s="49" t="str">
        <f t="shared" si="5"/>
        <v>4h8</v>
      </c>
      <c r="P46" s="9">
        <f t="shared" si="19"/>
        <v>12.40175425099138</v>
      </c>
      <c r="Q46" s="47">
        <f>Info!$C$6*P46/Info!$C$5</f>
        <v>3.5138303711142242</v>
      </c>
      <c r="R46" s="49" t="str">
        <f t="shared" si="7"/>
        <v>3h30</v>
      </c>
      <c r="S46" s="9">
        <f t="shared" si="20"/>
        <v>16.620499351813308</v>
      </c>
      <c r="T46" s="47">
        <f>Info!$C$6*S46/Info!$C$5</f>
        <v>4.70914148301377</v>
      </c>
    </row>
    <row r="47" spans="1:20" ht="12.75">
      <c r="A47" s="63">
        <f>Navi!A47</f>
        <v>0</v>
      </c>
      <c r="B47" s="51">
        <f>Navi!B47</f>
        <v>0</v>
      </c>
      <c r="C47" t="str">
        <f>Navi!C47</f>
        <v>Jenas s Town</v>
      </c>
      <c r="D47" s="8">
        <f>Navi!D47</f>
        <v>62</v>
      </c>
      <c r="E47" s="8">
        <f>Navi!E47</f>
        <v>77</v>
      </c>
      <c r="G47" s="9">
        <f t="shared" si="16"/>
        <v>16</v>
      </c>
      <c r="H47" s="47">
        <f>Info!$C$6*G47/Info!$C$5</f>
        <v>4.533333333333333</v>
      </c>
      <c r="I47" s="49" t="str">
        <f t="shared" si="3"/>
        <v>4h32</v>
      </c>
      <c r="J47" s="9">
        <f t="shared" si="17"/>
        <v>14.45362404707371</v>
      </c>
      <c r="K47" s="47">
        <f>Info!$C$6*J47/Info!$C$5</f>
        <v>4.095193480004218</v>
      </c>
      <c r="L47" s="49" t="str">
        <f t="shared" si="4"/>
        <v>4h5</v>
      </c>
      <c r="M47" s="9">
        <f t="shared" si="18"/>
        <v>13.806248474865697</v>
      </c>
      <c r="N47" s="47">
        <f>Info!$C$6*M47/Info!$C$5</f>
        <v>3.9117704012119474</v>
      </c>
      <c r="O47" s="49" t="str">
        <f t="shared" si="5"/>
        <v>3h54</v>
      </c>
      <c r="P47" s="9">
        <f t="shared" si="19"/>
        <v>11.63014581273465</v>
      </c>
      <c r="Q47" s="47">
        <f>Info!$C$6*P47/Info!$C$5</f>
        <v>3.2952079802748173</v>
      </c>
      <c r="R47" s="49" t="str">
        <f t="shared" si="7"/>
        <v>3h17</v>
      </c>
      <c r="S47" s="9">
        <f t="shared" si="20"/>
        <v>16</v>
      </c>
      <c r="T47" s="47">
        <f>Info!$C$6*S47/Info!$C$5</f>
        <v>4.533333333333333</v>
      </c>
    </row>
    <row r="48" spans="1:20" ht="12.75">
      <c r="A48" s="63">
        <f>Navi!A48</f>
        <v>0</v>
      </c>
      <c r="B48" s="51">
        <f>Navi!B48</f>
        <v>0</v>
      </c>
      <c r="C48" t="str">
        <f>Navi!C48</f>
        <v>Jenas s Cave</v>
      </c>
      <c r="D48" s="8">
        <f>Navi!D48</f>
        <v>62</v>
      </c>
      <c r="E48" s="8">
        <f>Navi!E48</f>
        <v>78</v>
      </c>
      <c r="G48" s="9">
        <f t="shared" si="16"/>
        <v>16.620499351813308</v>
      </c>
      <c r="H48" s="47">
        <f>Info!$C$6*G48/Info!$C$5</f>
        <v>4.70914148301377</v>
      </c>
      <c r="I48" s="49" t="str">
        <f t="shared" si="3"/>
        <v>4h42</v>
      </c>
      <c r="J48" s="9">
        <f t="shared" si="17"/>
        <v>15.142135623730951</v>
      </c>
      <c r="K48" s="47">
        <f>Info!$C$6*J48/Info!$C$5</f>
        <v>4.290271760057103</v>
      </c>
      <c r="L48" s="49" t="str">
        <f t="shared" si="4"/>
        <v>4h17</v>
      </c>
      <c r="M48" s="9">
        <f t="shared" si="18"/>
        <v>14.45362404707371</v>
      </c>
      <c r="N48" s="47">
        <f>Info!$C$6*M48/Info!$C$5</f>
        <v>4.095193480004218</v>
      </c>
      <c r="O48" s="49" t="str">
        <f t="shared" si="5"/>
        <v>4h5</v>
      </c>
      <c r="P48" s="9">
        <f t="shared" si="19"/>
        <v>12.313708498984761</v>
      </c>
      <c r="Q48" s="47">
        <f>Info!$C$6*P48/Info!$C$5</f>
        <v>3.4888840747123493</v>
      </c>
      <c r="R48" s="49" t="str">
        <f t="shared" si="7"/>
        <v>3h29</v>
      </c>
      <c r="S48" s="9">
        <f t="shared" si="20"/>
        <v>16.811388300841898</v>
      </c>
      <c r="T48" s="47">
        <f>Info!$C$6*S48/Info!$C$5</f>
        <v>4.763226685238537</v>
      </c>
    </row>
    <row r="49" spans="1:20" ht="12.75">
      <c r="A49" s="63">
        <f>Navi!A51</f>
        <v>9</v>
      </c>
      <c r="B49" s="51" t="str">
        <f>Navi!B51</f>
        <v>Cariatide</v>
      </c>
      <c r="C49" t="str">
        <f>Navi!C51</f>
        <v>Alpha</v>
      </c>
      <c r="D49" s="8">
        <f>Navi!D51</f>
        <v>54</v>
      </c>
      <c r="E49" s="8">
        <f>Navi!E51</f>
        <v>78</v>
      </c>
      <c r="G49" s="9">
        <f t="shared" si="16"/>
        <v>11.770329614269007</v>
      </c>
      <c r="H49" s="47">
        <f>Info!$C$6*G49/Info!$C$5</f>
        <v>3.3349267240428855</v>
      </c>
      <c r="I49" s="49" t="str">
        <f t="shared" si="3"/>
        <v>3h20</v>
      </c>
      <c r="J49" s="9">
        <f t="shared" si="17"/>
        <v>11.198039027185569</v>
      </c>
      <c r="K49" s="47">
        <f>Info!$C$6*J49/Info!$C$5</f>
        <v>3.1727777243692445</v>
      </c>
      <c r="L49" s="49" t="str">
        <f t="shared" si="4"/>
        <v>3h10</v>
      </c>
      <c r="M49" s="9">
        <f t="shared" si="18"/>
        <v>10.219544457292887</v>
      </c>
      <c r="N49" s="47">
        <f>Info!$C$6*M49/Info!$C$5</f>
        <v>2.895537596232985</v>
      </c>
      <c r="O49" s="49" t="str">
        <f t="shared" si="5"/>
        <v>2h53</v>
      </c>
      <c r="P49" s="9">
        <f t="shared" si="19"/>
        <v>9</v>
      </c>
      <c r="Q49" s="47">
        <f>Info!$C$6*P49/Info!$C$5</f>
        <v>2.55</v>
      </c>
      <c r="R49" s="49" t="str">
        <f t="shared" si="7"/>
        <v>2h33</v>
      </c>
      <c r="S49" s="9">
        <f t="shared" si="20"/>
        <v>14.038404810405298</v>
      </c>
      <c r="T49" s="47">
        <f>Info!$C$6*S49/Info!$C$5</f>
        <v>3.9775480296148347</v>
      </c>
    </row>
    <row r="50" spans="1:20" ht="12.75">
      <c r="A50" s="63">
        <f>Navi!A48</f>
        <v>0</v>
      </c>
      <c r="B50" s="51">
        <f>Navi!B48</f>
        <v>0</v>
      </c>
      <c r="C50" t="str">
        <f>Navi!C48</f>
        <v>Jenas s Cave</v>
      </c>
      <c r="D50" s="8">
        <f>Navi!D48</f>
        <v>62</v>
      </c>
      <c r="E50" s="8">
        <f>Navi!E48</f>
        <v>78</v>
      </c>
      <c r="G50" s="9">
        <f aca="true" t="shared" si="21" ref="G50:G61">1+SQRT(($G$6-D50)*($G$6-D50)+($H$6-E50)*($H$6-E50))</f>
        <v>16.620499351813308</v>
      </c>
      <c r="H50" s="47">
        <f>Info!$C$6*G50/Info!$C$5</f>
        <v>4.70914148301377</v>
      </c>
      <c r="I50" s="49" t="str">
        <f t="shared" si="3"/>
        <v>4h42</v>
      </c>
      <c r="J50" s="9">
        <f aca="true" t="shared" si="22" ref="J50:J61">1+SQRT(($J$6-D50)*($J$6-D50)+($K$6-E50)*($K$6-E50))</f>
        <v>15.142135623730951</v>
      </c>
      <c r="K50" s="47">
        <f>Info!$C$6*J50/Info!$C$5</f>
        <v>4.290271760057103</v>
      </c>
      <c r="L50" s="49" t="str">
        <f t="shared" si="4"/>
        <v>4h17</v>
      </c>
      <c r="M50" s="9">
        <f aca="true" t="shared" si="23" ref="M50:M61">1+SQRT(($M$6-D50)*($M$6-D50)+($N$6-E50)*($N$6-E50))</f>
        <v>14.45362404707371</v>
      </c>
      <c r="N50" s="47">
        <f>Info!$C$6*M50/Info!$C$5</f>
        <v>4.095193480004218</v>
      </c>
      <c r="O50" s="49" t="str">
        <f t="shared" si="5"/>
        <v>4h5</v>
      </c>
      <c r="P50" s="9">
        <f aca="true" t="shared" si="24" ref="P50:P62">1+SQRT(($P$6-D50)*($P$6-D50)+($Q$6-E50)*($Q$6-E50))</f>
        <v>12.313708498984761</v>
      </c>
      <c r="Q50" s="47">
        <f>Info!$C$6*P50/Info!$C$5</f>
        <v>3.4888840747123493</v>
      </c>
      <c r="R50" s="49" t="str">
        <f t="shared" si="7"/>
        <v>3h29</v>
      </c>
      <c r="S50" s="9">
        <f t="shared" si="8"/>
        <v>16.811388300841898</v>
      </c>
      <c r="T50" s="47">
        <f>Info!$C$6*S50/Info!$C$5</f>
        <v>4.763226685238537</v>
      </c>
    </row>
    <row r="51" spans="1:20" ht="12.75">
      <c r="A51" s="63">
        <f>Navi!A51</f>
        <v>9</v>
      </c>
      <c r="B51" s="51" t="str">
        <f>Navi!B51</f>
        <v>Cariatide</v>
      </c>
      <c r="C51" t="str">
        <f>Navi!C51</f>
        <v>Alpha</v>
      </c>
      <c r="D51" s="8">
        <f>Navi!D51</f>
        <v>54</v>
      </c>
      <c r="E51" s="8">
        <f>Navi!E51</f>
        <v>78</v>
      </c>
      <c r="G51" s="9">
        <f t="shared" si="21"/>
        <v>11.770329614269007</v>
      </c>
      <c r="H51" s="47">
        <f>Info!$C$6*G51/Info!$C$5</f>
        <v>3.3349267240428855</v>
      </c>
      <c r="I51" s="49" t="str">
        <f t="shared" si="3"/>
        <v>3h20</v>
      </c>
      <c r="J51" s="9">
        <f t="shared" si="22"/>
        <v>11.198039027185569</v>
      </c>
      <c r="K51" s="47">
        <f>Info!$C$6*J51/Info!$C$5</f>
        <v>3.1727777243692445</v>
      </c>
      <c r="L51" s="49" t="str">
        <f t="shared" si="4"/>
        <v>3h10</v>
      </c>
      <c r="M51" s="9">
        <f t="shared" si="23"/>
        <v>10.219544457292887</v>
      </c>
      <c r="N51" s="47">
        <f>Info!$C$6*M51/Info!$C$5</f>
        <v>2.895537596232985</v>
      </c>
      <c r="O51" s="49" t="str">
        <f t="shared" si="5"/>
        <v>2h53</v>
      </c>
      <c r="P51" s="9">
        <f t="shared" si="24"/>
        <v>9</v>
      </c>
      <c r="Q51" s="47">
        <f>Info!$C$6*P51/Info!$C$5</f>
        <v>2.55</v>
      </c>
      <c r="R51" s="49" t="str">
        <f t="shared" si="7"/>
        <v>2h33</v>
      </c>
      <c r="S51" s="9">
        <f t="shared" si="8"/>
        <v>14.038404810405298</v>
      </c>
      <c r="T51" s="47">
        <f>Info!$C$6*S51/Info!$C$5</f>
        <v>3.9775480296148347</v>
      </c>
    </row>
    <row r="52" spans="1:20" ht="12.75">
      <c r="A52" s="63">
        <f>Navi!A52</f>
        <v>0</v>
      </c>
      <c r="B52" s="51">
        <f>Navi!B52</f>
        <v>0</v>
      </c>
      <c r="C52" t="str">
        <f>Navi!C52</f>
        <v>Beta</v>
      </c>
      <c r="D52" s="8">
        <f>Navi!D52</f>
        <v>56</v>
      </c>
      <c r="E52" s="8">
        <f>Navi!E52</f>
        <v>74</v>
      </c>
      <c r="G52" s="9">
        <f t="shared" si="21"/>
        <v>9.48528137423857</v>
      </c>
      <c r="H52" s="47">
        <f>Info!$C$6*G52/Info!$C$5</f>
        <v>2.687496389367595</v>
      </c>
      <c r="I52" s="49" t="str">
        <f t="shared" si="3"/>
        <v>2h41</v>
      </c>
      <c r="J52" s="9">
        <f t="shared" si="22"/>
        <v>8.21110255092798</v>
      </c>
      <c r="K52" s="47">
        <f>Info!$C$6*J52/Info!$C$5</f>
        <v>2.326479056096261</v>
      </c>
      <c r="L52" s="49" t="str">
        <f t="shared" si="4"/>
        <v>2h19</v>
      </c>
      <c r="M52" s="9">
        <f t="shared" si="23"/>
        <v>7.4031242374328485</v>
      </c>
      <c r="N52" s="47">
        <f>Info!$C$6*M52/Info!$C$5</f>
        <v>2.0975518672726405</v>
      </c>
      <c r="O52" s="49" t="str">
        <f t="shared" si="5"/>
        <v>2h5</v>
      </c>
      <c r="P52" s="9">
        <f t="shared" si="24"/>
        <v>5.47213595499958</v>
      </c>
      <c r="Q52" s="47">
        <f>Info!$C$6*P52/Info!$C$5</f>
        <v>1.550438520583214</v>
      </c>
      <c r="R52" s="49" t="str">
        <f t="shared" si="7"/>
        <v>1h33</v>
      </c>
      <c r="S52" s="9">
        <f t="shared" si="8"/>
        <v>10.486832980505138</v>
      </c>
      <c r="T52" s="47">
        <f>Info!$C$6*S52/Info!$C$5</f>
        <v>2.9712693444764557</v>
      </c>
    </row>
    <row r="53" spans="1:20" ht="12.75">
      <c r="A53" s="63">
        <f>Navi!A53</f>
        <v>0</v>
      </c>
      <c r="B53" s="51">
        <f>Navi!B53</f>
        <v>0</v>
      </c>
      <c r="C53" t="str">
        <f>Navi!C53</f>
        <v>Epsilon</v>
      </c>
      <c r="D53" s="8">
        <f>Navi!D53</f>
        <v>57</v>
      </c>
      <c r="E53" s="8">
        <f>Navi!E53</f>
        <v>82</v>
      </c>
      <c r="G53" s="9">
        <f t="shared" si="21"/>
        <v>16.65247584249853</v>
      </c>
      <c r="H53" s="47">
        <f>Info!$C$6*G53/Info!$C$5</f>
        <v>4.7182014887079164</v>
      </c>
      <c r="I53" s="49" t="str">
        <f t="shared" si="3"/>
        <v>4h43</v>
      </c>
      <c r="J53" s="9">
        <f t="shared" si="22"/>
        <v>15.866068747318506</v>
      </c>
      <c r="K53" s="47">
        <f>Info!$C$6*J53/Info!$C$5</f>
        <v>4.495386145073577</v>
      </c>
      <c r="L53" s="49" t="str">
        <f t="shared" si="4"/>
        <v>4h29</v>
      </c>
      <c r="M53" s="9">
        <f t="shared" si="23"/>
        <v>14.92838827718412</v>
      </c>
      <c r="N53" s="47">
        <f>Info!$C$6*M53/Info!$C$5</f>
        <v>4.229710011868834</v>
      </c>
      <c r="O53" s="49" t="str">
        <f t="shared" si="5"/>
        <v>4h13</v>
      </c>
      <c r="P53" s="9">
        <f t="shared" si="24"/>
        <v>13.36931687685298</v>
      </c>
      <c r="Q53" s="47">
        <f>Info!$C$6*P53/Info!$C$5</f>
        <v>3.7879731151083447</v>
      </c>
      <c r="R53" s="49" t="str">
        <f t="shared" si="7"/>
        <v>3h47</v>
      </c>
      <c r="S53" s="9">
        <f>1+SQRT(($S$6-D53)*($S$6-D53)+($T$6-E53)*($T$6-E53))</f>
        <v>18.46424919657298</v>
      </c>
      <c r="T53" s="47">
        <f>Info!$C$6*S53/Info!$C$5</f>
        <v>5.231537272362344</v>
      </c>
    </row>
    <row r="54" spans="1:20" ht="12.75">
      <c r="A54" s="63">
        <f>Navi!A54</f>
        <v>0</v>
      </c>
      <c r="B54" s="51">
        <f>Navi!B54</f>
        <v>0</v>
      </c>
      <c r="C54" t="str">
        <f>Navi!C54</f>
        <v>Gamma</v>
      </c>
      <c r="D54" s="8">
        <f>Navi!D54</f>
        <v>57</v>
      </c>
      <c r="E54" s="8">
        <f>Navi!E54</f>
        <v>76</v>
      </c>
      <c r="G54" s="9">
        <f t="shared" si="21"/>
        <v>11.63014581273465</v>
      </c>
      <c r="H54" s="47">
        <f>Info!$C$6*G54/Info!$C$5</f>
        <v>3.2952079802748173</v>
      </c>
      <c r="I54" s="49" t="str">
        <f t="shared" si="3"/>
        <v>3h17</v>
      </c>
      <c r="J54" s="9">
        <f t="shared" si="22"/>
        <v>10.433981132056603</v>
      </c>
      <c r="K54" s="47">
        <f>Info!$C$6*J54/Info!$C$5</f>
        <v>2.956294654082704</v>
      </c>
      <c r="L54" s="49" t="str">
        <f t="shared" si="4"/>
        <v>2h57</v>
      </c>
      <c r="M54" s="9">
        <f t="shared" si="23"/>
        <v>9.602325267042627</v>
      </c>
      <c r="N54" s="47">
        <f>Info!$C$6*M54/Info!$C$5</f>
        <v>2.7206588256620776</v>
      </c>
      <c r="O54" s="49" t="str">
        <f t="shared" si="5"/>
        <v>2h43</v>
      </c>
      <c r="P54" s="9">
        <f t="shared" si="24"/>
        <v>7.708203932499369</v>
      </c>
      <c r="Q54" s="47">
        <f>Info!$C$6*P54/Info!$C$5</f>
        <v>2.1839911142081547</v>
      </c>
      <c r="R54" s="49" t="str">
        <f t="shared" si="7"/>
        <v>2h11</v>
      </c>
      <c r="S54" s="9">
        <f>1+SQRT(($S$6-D54)*($S$6-D54)+($T$6-E54)*($T$6-E54))</f>
        <v>12.704699910719626</v>
      </c>
      <c r="T54" s="47">
        <f>Info!$C$6*S54/Info!$C$5</f>
        <v>3.599664974703894</v>
      </c>
    </row>
    <row r="55" spans="1:20" ht="12.75">
      <c r="A55" s="63">
        <f>Navi!A55</f>
        <v>0</v>
      </c>
      <c r="B55" s="51">
        <f>Navi!B55</f>
        <v>0</v>
      </c>
      <c r="C55" t="str">
        <f>Navi!C55</f>
        <v>Delta</v>
      </c>
      <c r="D55" s="8">
        <f>Navi!D55</f>
        <v>53</v>
      </c>
      <c r="E55" s="8">
        <f>Navi!E55</f>
        <v>82</v>
      </c>
      <c r="G55" s="9">
        <f t="shared" si="21"/>
        <v>15.317821063276353</v>
      </c>
      <c r="H55" s="47">
        <f>Info!$C$6*G55/Info!$C$5</f>
        <v>4.340049301261633</v>
      </c>
      <c r="I55" s="49" t="str">
        <f t="shared" si="3"/>
        <v>4h20</v>
      </c>
      <c r="J55" s="9">
        <f t="shared" si="22"/>
        <v>15.035668847618199</v>
      </c>
      <c r="K55" s="47">
        <f>Info!$C$6*J55/Info!$C$5</f>
        <v>4.260106173491823</v>
      </c>
      <c r="L55" s="49" t="str">
        <f t="shared" si="4"/>
        <v>4h15</v>
      </c>
      <c r="M55" s="9">
        <f t="shared" si="23"/>
        <v>14.038404810405298</v>
      </c>
      <c r="N55" s="47">
        <f>Info!$C$6*M55/Info!$C$5</f>
        <v>3.9775480296148347</v>
      </c>
      <c r="O55" s="49" t="str">
        <f t="shared" si="5"/>
        <v>3h58</v>
      </c>
      <c r="P55" s="9">
        <f t="shared" si="24"/>
        <v>13.041594578792296</v>
      </c>
      <c r="Q55" s="47">
        <f>Info!$C$6*P55/Info!$C$5</f>
        <v>3.6951184639911503</v>
      </c>
      <c r="R55" s="49" t="str">
        <f t="shared" si="7"/>
        <v>3h41</v>
      </c>
      <c r="S55" s="9">
        <f>1+SQRT(($S$6-D55)*($S$6-D55)+($T$6-E55)*($T$6-E55))</f>
        <v>18</v>
      </c>
      <c r="T55" s="47">
        <f>Info!$C$6*S55/Info!$C$5</f>
        <v>5.1</v>
      </c>
    </row>
    <row r="56" spans="1:20" ht="12.75">
      <c r="A56" s="63">
        <f>Navi!A56</f>
        <v>0</v>
      </c>
      <c r="B56" s="51">
        <f>Navi!B56</f>
        <v>0</v>
      </c>
      <c r="C56" s="63">
        <f>Navi!C56</f>
        <v>0</v>
      </c>
      <c r="D56" s="8">
        <f>Navi!D56</f>
        <v>0</v>
      </c>
      <c r="E56" s="8">
        <f>Navi!E56</f>
        <v>0</v>
      </c>
      <c r="G56" s="9">
        <f t="shared" si="21"/>
        <v>85.40379138403677</v>
      </c>
      <c r="H56" s="47">
        <f>Info!$C$6*G56/Info!$C$5</f>
        <v>24.197740892143752</v>
      </c>
      <c r="I56" s="49" t="str">
        <f t="shared" si="3"/>
        <v>24h11</v>
      </c>
      <c r="J56" s="9">
        <f t="shared" si="22"/>
        <v>86.60373823613078</v>
      </c>
      <c r="K56" s="47">
        <f>Info!$C$6*J56/Info!$C$5</f>
        <v>24.537725833570388</v>
      </c>
      <c r="L56" s="49" t="str">
        <f t="shared" si="4"/>
        <v>24h32</v>
      </c>
      <c r="M56" s="9">
        <f t="shared" si="23"/>
        <v>87.40023148117139</v>
      </c>
      <c r="N56" s="47">
        <f>Info!$C$6*M56/Info!$C$5</f>
        <v>24.763398919665228</v>
      </c>
      <c r="O56" s="49" t="str">
        <f t="shared" si="5"/>
        <v>24h45</v>
      </c>
      <c r="P56" s="9">
        <f t="shared" si="24"/>
        <v>89.40814442120137</v>
      </c>
      <c r="Q56" s="47">
        <f>Info!$C$6*P56/Info!$C$5</f>
        <v>25.332307586007055</v>
      </c>
      <c r="R56" s="49" t="str">
        <f t="shared" si="7"/>
        <v>25h19</v>
      </c>
      <c r="S56" s="9">
        <f>1+SQRT(($S$6-D56)*($S$6-D56)+($T$6-E56)*($T$6-E56))</f>
        <v>84.86894538504703</v>
      </c>
      <c r="T56" s="47">
        <f>Info!$C$6*S56/Info!$C$5</f>
        <v>24.04620119242999</v>
      </c>
    </row>
    <row r="57" spans="1:20" ht="12.75">
      <c r="A57" s="63">
        <f>Navi!A57</f>
        <v>0</v>
      </c>
      <c r="B57" s="51">
        <f>Navi!B57</f>
        <v>0</v>
      </c>
      <c r="C57" s="63">
        <f>Navi!C57</f>
        <v>0</v>
      </c>
      <c r="D57" s="8">
        <f>Navi!D57</f>
        <v>0</v>
      </c>
      <c r="E57" s="8">
        <f>Navi!E57</f>
        <v>0</v>
      </c>
      <c r="G57" s="9">
        <f t="shared" si="21"/>
        <v>85.40379138403677</v>
      </c>
      <c r="H57" s="47">
        <f>Info!$C$6*G57/Info!$C$5</f>
        <v>24.197740892143752</v>
      </c>
      <c r="I57" s="49" t="str">
        <f t="shared" si="3"/>
        <v>24h11</v>
      </c>
      <c r="J57" s="9">
        <f t="shared" si="22"/>
        <v>86.60373823613078</v>
      </c>
      <c r="K57" s="47">
        <f>Info!$C$6*J57/Info!$C$5</f>
        <v>24.537725833570388</v>
      </c>
      <c r="L57" s="49" t="str">
        <f t="shared" si="4"/>
        <v>24h32</v>
      </c>
      <c r="M57" s="9">
        <f t="shared" si="23"/>
        <v>87.40023148117139</v>
      </c>
      <c r="N57" s="47">
        <f>Info!$C$6*M57/Info!$C$5</f>
        <v>24.763398919665228</v>
      </c>
      <c r="O57" s="49" t="str">
        <f t="shared" si="5"/>
        <v>24h45</v>
      </c>
      <c r="P57" s="9">
        <f t="shared" si="24"/>
        <v>89.40814442120137</v>
      </c>
      <c r="Q57" s="47">
        <f>Info!$C$6*P57/Info!$C$5</f>
        <v>25.332307586007055</v>
      </c>
      <c r="R57" s="49" t="str">
        <f t="shared" si="7"/>
        <v>25h19</v>
      </c>
      <c r="S57" s="9">
        <f>1+SQRT(($S$6-D57)*($S$6-D57)+($T$6-E57)*($T$6-E57))</f>
        <v>84.86894538504703</v>
      </c>
      <c r="T57" s="47">
        <f>Info!$C$6*S57/Info!$C$5</f>
        <v>24.04620119242999</v>
      </c>
    </row>
    <row r="58" spans="1:20" ht="12.75">
      <c r="A58" s="63">
        <f>Navi!A58</f>
        <v>0</v>
      </c>
      <c r="B58" s="51">
        <f>Navi!B58</f>
        <v>0</v>
      </c>
      <c r="C58" s="63">
        <f>Navi!C58</f>
        <v>0</v>
      </c>
      <c r="D58" s="8">
        <f>Navi!D58</f>
        <v>0</v>
      </c>
      <c r="E58" s="8">
        <f>Navi!E58</f>
        <v>0</v>
      </c>
      <c r="G58" s="9">
        <f t="shared" si="21"/>
        <v>85.40379138403677</v>
      </c>
      <c r="H58" s="47">
        <f>Info!$C$6*G58/Info!$C$5</f>
        <v>24.197740892143752</v>
      </c>
      <c r="I58" s="49" t="str">
        <f t="shared" si="3"/>
        <v>24h11</v>
      </c>
      <c r="J58" s="9">
        <f t="shared" si="22"/>
        <v>86.60373823613078</v>
      </c>
      <c r="K58" s="47">
        <f>Info!$C$6*J58/Info!$C$5</f>
        <v>24.537725833570388</v>
      </c>
      <c r="L58" s="49" t="str">
        <f t="shared" si="4"/>
        <v>24h32</v>
      </c>
      <c r="M58" s="9">
        <f t="shared" si="23"/>
        <v>87.40023148117139</v>
      </c>
      <c r="N58" s="47">
        <f>Info!$C$6*M58/Info!$C$5</f>
        <v>24.763398919665228</v>
      </c>
      <c r="O58" s="49" t="str">
        <f t="shared" si="5"/>
        <v>24h45</v>
      </c>
      <c r="P58" s="9">
        <f t="shared" si="24"/>
        <v>89.40814442120137</v>
      </c>
      <c r="Q58" s="47">
        <f>Info!$C$6*P58/Info!$C$5</f>
        <v>25.332307586007055</v>
      </c>
      <c r="R58" s="49" t="str">
        <f t="shared" si="7"/>
        <v>25h19</v>
      </c>
      <c r="S58" s="9">
        <f t="shared" si="8"/>
        <v>84.86894538504703</v>
      </c>
      <c r="T58" s="47">
        <f>Info!$C$6*S58/Info!$C$5</f>
        <v>24.04620119242999</v>
      </c>
    </row>
    <row r="59" spans="1:20" ht="12.75">
      <c r="A59" s="63">
        <f>Navi!A59</f>
        <v>0</v>
      </c>
      <c r="B59" s="51">
        <f>Navi!B59</f>
        <v>0</v>
      </c>
      <c r="C59" s="63">
        <f>Navi!C59</f>
        <v>0</v>
      </c>
      <c r="D59" s="8">
        <f>Navi!D59</f>
        <v>0</v>
      </c>
      <c r="E59" s="8">
        <f>Navi!E59</f>
        <v>0</v>
      </c>
      <c r="G59" s="9">
        <f t="shared" si="21"/>
        <v>85.40379138403677</v>
      </c>
      <c r="H59" s="47">
        <f>Info!$C$6*G59/Info!$C$5</f>
        <v>24.197740892143752</v>
      </c>
      <c r="I59" s="49" t="str">
        <f t="shared" si="3"/>
        <v>24h11</v>
      </c>
      <c r="J59" s="9">
        <f t="shared" si="22"/>
        <v>86.60373823613078</v>
      </c>
      <c r="K59" s="47">
        <f>Info!$C$6*J59/Info!$C$5</f>
        <v>24.537725833570388</v>
      </c>
      <c r="L59" s="49" t="str">
        <f t="shared" si="4"/>
        <v>24h32</v>
      </c>
      <c r="M59" s="9">
        <f t="shared" si="23"/>
        <v>87.40023148117139</v>
      </c>
      <c r="N59" s="47">
        <f>Info!$C$6*M59/Info!$C$5</f>
        <v>24.763398919665228</v>
      </c>
      <c r="O59" s="49" t="str">
        <f t="shared" si="5"/>
        <v>24h45</v>
      </c>
      <c r="P59" s="9">
        <f t="shared" si="24"/>
        <v>89.40814442120137</v>
      </c>
      <c r="Q59" s="47">
        <f>Info!$C$6*P59/Info!$C$5</f>
        <v>25.332307586007055</v>
      </c>
      <c r="R59" s="49" t="str">
        <f t="shared" si="7"/>
        <v>25h19</v>
      </c>
      <c r="S59" s="9">
        <f t="shared" si="8"/>
        <v>84.86894538504703</v>
      </c>
      <c r="T59" s="47">
        <f>Info!$C$6*S59/Info!$C$5</f>
        <v>24.04620119242999</v>
      </c>
    </row>
    <row r="60" spans="1:20" ht="12.75">
      <c r="A60" s="63">
        <f>Navi!A60</f>
        <v>0</v>
      </c>
      <c r="B60" s="51">
        <f>Navi!B60</f>
        <v>0</v>
      </c>
      <c r="C60" s="63">
        <f>Navi!C60</f>
        <v>0</v>
      </c>
      <c r="D60" s="8">
        <f>Navi!D60</f>
        <v>0</v>
      </c>
      <c r="E60" s="8">
        <f>Navi!E60</f>
        <v>0</v>
      </c>
      <c r="G60" s="9">
        <f t="shared" si="21"/>
        <v>85.40379138403677</v>
      </c>
      <c r="H60" s="47">
        <f>Info!$C$6*G60/Info!$C$5</f>
        <v>24.197740892143752</v>
      </c>
      <c r="I60" s="49" t="str">
        <f t="shared" si="3"/>
        <v>24h11</v>
      </c>
      <c r="J60" s="9">
        <f t="shared" si="22"/>
        <v>86.60373823613078</v>
      </c>
      <c r="K60" s="47">
        <f>Info!$C$6*J60/Info!$C$5</f>
        <v>24.537725833570388</v>
      </c>
      <c r="L60" s="49" t="str">
        <f t="shared" si="4"/>
        <v>24h32</v>
      </c>
      <c r="M60" s="9">
        <f t="shared" si="23"/>
        <v>87.40023148117139</v>
      </c>
      <c r="N60" s="47">
        <f>Info!$C$6*M60/Info!$C$5</f>
        <v>24.763398919665228</v>
      </c>
      <c r="O60" s="49" t="str">
        <f t="shared" si="5"/>
        <v>24h45</v>
      </c>
      <c r="P60" s="9">
        <f t="shared" si="24"/>
        <v>89.40814442120137</v>
      </c>
      <c r="Q60" s="47">
        <f>Info!$C$6*P60/Info!$C$5</f>
        <v>25.332307586007055</v>
      </c>
      <c r="R60" s="49" t="str">
        <f t="shared" si="7"/>
        <v>25h19</v>
      </c>
      <c r="S60" s="9">
        <f t="shared" si="8"/>
        <v>84.86894538504703</v>
      </c>
      <c r="T60" s="47">
        <f>Info!$C$6*S60/Info!$C$5</f>
        <v>24.04620119242999</v>
      </c>
    </row>
    <row r="61" spans="1:20" ht="12.75">
      <c r="A61" s="63">
        <f>Navi!A61</f>
        <v>0</v>
      </c>
      <c r="B61" s="51">
        <f>Navi!B61</f>
        <v>0</v>
      </c>
      <c r="C61" s="63">
        <f>Navi!C61</f>
        <v>0</v>
      </c>
      <c r="D61" s="8">
        <f>Navi!D61</f>
        <v>0</v>
      </c>
      <c r="E61" s="8">
        <f>Navi!E61</f>
        <v>0</v>
      </c>
      <c r="G61" s="9">
        <f t="shared" si="21"/>
        <v>85.40379138403677</v>
      </c>
      <c r="H61" s="47">
        <f>Info!$C$6*G61/Info!$C$5</f>
        <v>24.197740892143752</v>
      </c>
      <c r="I61" s="49" t="str">
        <f t="shared" si="3"/>
        <v>24h11</v>
      </c>
      <c r="J61" s="9">
        <f t="shared" si="22"/>
        <v>86.60373823613078</v>
      </c>
      <c r="K61" s="47">
        <f>Info!$C$6*J61/Info!$C$5</f>
        <v>24.537725833570388</v>
      </c>
      <c r="L61" s="49" t="str">
        <f t="shared" si="4"/>
        <v>24h32</v>
      </c>
      <c r="M61" s="9">
        <f t="shared" si="23"/>
        <v>87.40023148117139</v>
      </c>
      <c r="N61" s="47">
        <f>Info!$C$6*M61/Info!$C$5</f>
        <v>24.763398919665228</v>
      </c>
      <c r="O61" s="49" t="str">
        <f t="shared" si="5"/>
        <v>24h45</v>
      </c>
      <c r="P61" s="9">
        <f t="shared" si="24"/>
        <v>89.40814442120137</v>
      </c>
      <c r="Q61" s="47">
        <f>Info!$C$6*P61/Info!$C$5</f>
        <v>25.332307586007055</v>
      </c>
      <c r="R61" s="49" t="str">
        <f t="shared" si="7"/>
        <v>25h19</v>
      </c>
      <c r="S61" s="9">
        <f>1+SQRT(($S$6-D61)*($S$6-D61)+($T$6-E61)*($T$6-E61))</f>
        <v>84.86894538504703</v>
      </c>
      <c r="T61" s="47">
        <f>Info!$C$6*S61/Info!$C$5</f>
        <v>24.04620119242999</v>
      </c>
    </row>
    <row r="62" spans="1:20" ht="12.75">
      <c r="A62" s="63">
        <f>Navi!A62</f>
        <v>14</v>
      </c>
      <c r="B62" s="51" t="str">
        <f>Navi!B62</f>
        <v>Lazzaro</v>
      </c>
      <c r="C62" t="str">
        <f>Navi!C62</f>
        <v>Dionis</v>
      </c>
      <c r="D62" s="8">
        <f>Navi!D62</f>
        <v>63</v>
      </c>
      <c r="E62" s="8">
        <f>Navi!E62</f>
        <v>47</v>
      </c>
      <c r="G62" s="9">
        <f aca="true" t="shared" si="25" ref="G62:G74">1+SQRT(($G$6-D62)*($G$6-D62)+($H$6-E62)*($H$6-E62))</f>
        <v>25.698178070456937</v>
      </c>
      <c r="H62" s="47">
        <f>Info!$C$6*G62/Info!$C$5</f>
        <v>7.281150453296132</v>
      </c>
      <c r="I62" s="49" t="str">
        <f t="shared" si="3"/>
        <v>7h16</v>
      </c>
      <c r="J62" s="9">
        <f aca="true" t="shared" si="26" ref="J62:J74">1+SQRT(($J$6-D62)*($J$6-D62)+($K$6-E62)*($K$6-E62))</f>
        <v>24.706539182259394</v>
      </c>
      <c r="K62" s="47">
        <f>Info!$C$6*J62/Info!$C$5</f>
        <v>7.000186101640162</v>
      </c>
      <c r="L62" s="49" t="str">
        <f t="shared" si="4"/>
        <v>7h0</v>
      </c>
      <c r="M62" s="9">
        <f aca="true" t="shared" si="27" ref="M62:M74">1+SQRT(($M$6-D62)*($M$6-D62)+($N$6-E62)*($N$6-E62))</f>
        <v>25.596747752497688</v>
      </c>
      <c r="N62" s="47">
        <f>Info!$C$6*M62/Info!$C$5</f>
        <v>7.252411863207678</v>
      </c>
      <c r="O62" s="49" t="str">
        <f t="shared" si="5"/>
        <v>7h15</v>
      </c>
      <c r="P62" s="9">
        <f t="shared" si="24"/>
        <v>25.698178070456937</v>
      </c>
      <c r="Q62" s="47">
        <f>Info!$C$6*P62/Info!$C$5</f>
        <v>7.281150453296132</v>
      </c>
      <c r="R62" s="49" t="str">
        <f t="shared" si="7"/>
        <v>7h16</v>
      </c>
      <c r="S62" s="9">
        <f t="shared" si="8"/>
        <v>21.591260281974</v>
      </c>
      <c r="T62" s="47">
        <f>Info!$C$6*S62/Info!$C$5</f>
        <v>6.1175237465593</v>
      </c>
    </row>
    <row r="63" spans="1:20" ht="12.75">
      <c r="A63" s="63">
        <f>Navi!A63</f>
        <v>0</v>
      </c>
      <c r="B63" s="51">
        <f>Navi!B63</f>
        <v>0</v>
      </c>
      <c r="C63" t="str">
        <f>Navi!C63</f>
        <v>Neptun</v>
      </c>
      <c r="D63" s="8">
        <f>Navi!D63</f>
        <v>60</v>
      </c>
      <c r="E63" s="8">
        <f>Navi!E63</f>
        <v>47</v>
      </c>
      <c r="G63" s="9">
        <f t="shared" si="25"/>
        <v>24.259406699226016</v>
      </c>
      <c r="H63" s="47">
        <f>Info!$C$6*G63/Info!$C$5</f>
        <v>6.8734985647807045</v>
      </c>
      <c r="I63" s="49" t="str">
        <f t="shared" si="3"/>
        <v>6h52</v>
      </c>
      <c r="J63" s="9">
        <f t="shared" si="26"/>
        <v>23.47220505424423</v>
      </c>
      <c r="K63" s="47">
        <f>Info!$C$6*J63/Info!$C$5</f>
        <v>6.650458098702532</v>
      </c>
      <c r="L63" s="49" t="str">
        <f t="shared" si="4"/>
        <v>6h39</v>
      </c>
      <c r="M63" s="9">
        <f t="shared" si="27"/>
        <v>24.40939982143925</v>
      </c>
      <c r="N63" s="47">
        <f>Info!$C$6*M63/Info!$C$5</f>
        <v>6.915996616074454</v>
      </c>
      <c r="O63" s="49" t="str">
        <f t="shared" si="5"/>
        <v>6h54</v>
      </c>
      <c r="P63" s="9">
        <f aca="true" t="shared" si="28" ref="P63:P73">1+SQRT(($P$6-D63)*($P$6-D63)+($Q$6-E63)*($Q$6-E63))</f>
        <v>24.769728648009426</v>
      </c>
      <c r="Q63" s="47">
        <f>Info!$C$6*P63/Info!$C$5</f>
        <v>7.018089783602671</v>
      </c>
      <c r="R63" s="49" t="str">
        <f t="shared" si="7"/>
        <v>7h1</v>
      </c>
      <c r="S63" s="9">
        <f t="shared" si="8"/>
        <v>20.313207915827967</v>
      </c>
      <c r="T63" s="47">
        <f>Info!$C$6*S63/Info!$C$5</f>
        <v>5.75540890948459</v>
      </c>
    </row>
    <row r="64" spans="1:20" ht="12.75">
      <c r="A64" s="63">
        <f>Navi!A64</f>
        <v>0</v>
      </c>
      <c r="B64" s="51">
        <f>Navi!B64</f>
        <v>0</v>
      </c>
      <c r="C64" t="str">
        <f>Navi!C64</f>
        <v>Pluton</v>
      </c>
      <c r="D64" s="8">
        <f>Navi!D64</f>
        <v>64</v>
      </c>
      <c r="E64" s="8">
        <f>Navi!E64</f>
        <v>48</v>
      </c>
      <c r="G64" s="9">
        <f t="shared" si="25"/>
        <v>25.413111231467404</v>
      </c>
      <c r="H64" s="47">
        <f>Info!$C$6*G64/Info!$C$5</f>
        <v>7.200381515582431</v>
      </c>
      <c r="I64" s="49" t="str">
        <f t="shared" si="3"/>
        <v>7h12</v>
      </c>
      <c r="J64" s="9">
        <f t="shared" si="26"/>
        <v>24.323807579381203</v>
      </c>
      <c r="K64" s="47">
        <f>Info!$C$6*J64/Info!$C$5</f>
        <v>6.891745480824674</v>
      </c>
      <c r="L64" s="49" t="str">
        <f t="shared" si="4"/>
        <v>6h53</v>
      </c>
      <c r="M64" s="9">
        <f t="shared" si="27"/>
        <v>25.186773244895647</v>
      </c>
      <c r="N64" s="47">
        <f>Info!$C$6*M64/Info!$C$5</f>
        <v>7.136252419387101</v>
      </c>
      <c r="O64" s="49" t="str">
        <f t="shared" si="5"/>
        <v>7h8</v>
      </c>
      <c r="P64" s="9">
        <f t="shared" si="28"/>
        <v>25.166091947189145</v>
      </c>
      <c r="Q64" s="47">
        <f>Info!$C$6*P64/Info!$C$5</f>
        <v>7.130392718370258</v>
      </c>
      <c r="R64" s="49" t="str">
        <f t="shared" si="7"/>
        <v>7h7</v>
      </c>
      <c r="S64" s="9">
        <f t="shared" si="8"/>
        <v>21.248456731316587</v>
      </c>
      <c r="T64" s="47">
        <f>Info!$C$6*S64/Info!$C$5</f>
        <v>6.020396073873033</v>
      </c>
    </row>
    <row r="65" spans="1:20" ht="12.75">
      <c r="A65" s="63">
        <f>Navi!A65</f>
        <v>15</v>
      </c>
      <c r="B65" s="51" t="str">
        <f>Navi!B65</f>
        <v>Lorytom</v>
      </c>
      <c r="C65" t="str">
        <f>Navi!C65</f>
        <v>LorytomCity</v>
      </c>
      <c r="D65" s="8">
        <f>Navi!D65</f>
        <v>63</v>
      </c>
      <c r="E65" s="8">
        <f>Navi!E65</f>
        <v>49</v>
      </c>
      <c r="G65" s="9">
        <f t="shared" si="25"/>
        <v>24.021728866442675</v>
      </c>
      <c r="H65" s="47">
        <f>Info!$C$6*G65/Info!$C$5</f>
        <v>6.806156512158759</v>
      </c>
      <c r="I65" s="49" t="str">
        <f t="shared" si="3"/>
        <v>6h48</v>
      </c>
      <c r="J65" s="9">
        <f t="shared" si="26"/>
        <v>22.95449840010015</v>
      </c>
      <c r="K65" s="47">
        <f>Info!$C$6*J65/Info!$C$5</f>
        <v>6.503774546695042</v>
      </c>
      <c r="L65" s="49" t="str">
        <f t="shared" si="4"/>
        <v>6h30</v>
      </c>
      <c r="M65" s="9">
        <f t="shared" si="27"/>
        <v>23.825424421026653</v>
      </c>
      <c r="N65" s="47">
        <f>Info!$C$6*M65/Info!$C$5</f>
        <v>6.750536919290885</v>
      </c>
      <c r="O65" s="49" t="str">
        <f t="shared" si="5"/>
        <v>6h45</v>
      </c>
      <c r="P65" s="9">
        <f t="shared" si="28"/>
        <v>23.847319317591726</v>
      </c>
      <c r="Q65" s="47">
        <f>Info!$C$6*P65/Info!$C$5</f>
        <v>6.756740473317655</v>
      </c>
      <c r="R65" s="49" t="str">
        <f t="shared" si="7"/>
        <v>6h45</v>
      </c>
      <c r="S65" s="9">
        <f t="shared" si="8"/>
        <v>19.867962264113206</v>
      </c>
      <c r="T65" s="47">
        <f>Info!$C$6*S65/Info!$C$5</f>
        <v>5.629255974832075</v>
      </c>
    </row>
    <row r="66" spans="1:20" ht="12.75">
      <c r="A66" s="63">
        <f>Navi!A66</f>
        <v>0</v>
      </c>
      <c r="B66" s="51">
        <f>Navi!B66</f>
        <v>0</v>
      </c>
      <c r="C66" t="str">
        <f>Navi!C66</f>
        <v>Polis</v>
      </c>
      <c r="D66" s="8">
        <f>Navi!D66</f>
        <v>63</v>
      </c>
      <c r="E66" s="8">
        <f>Navi!E66</f>
        <v>48</v>
      </c>
      <c r="G66" s="9">
        <f t="shared" si="25"/>
        <v>24.853720883753127</v>
      </c>
      <c r="H66" s="47">
        <f>Info!$C$6*G66/Info!$C$5</f>
        <v>7.041887583730053</v>
      </c>
      <c r="I66" s="49" t="str">
        <f t="shared" si="3"/>
        <v>7h2</v>
      </c>
      <c r="J66" s="9">
        <f t="shared" si="26"/>
        <v>23.825424421026653</v>
      </c>
      <c r="K66" s="47">
        <f>Info!$C$6*J66/Info!$C$5</f>
        <v>6.750536919290885</v>
      </c>
      <c r="L66" s="49" t="str">
        <f t="shared" si="4"/>
        <v>6h45</v>
      </c>
      <c r="M66" s="9">
        <f t="shared" si="27"/>
        <v>24.706539182259394</v>
      </c>
      <c r="N66" s="47">
        <f>Info!$C$6*M66/Info!$C$5</f>
        <v>7.000186101640162</v>
      </c>
      <c r="O66" s="49" t="str">
        <f t="shared" si="5"/>
        <v>7h0</v>
      </c>
      <c r="P66" s="9">
        <f t="shared" si="28"/>
        <v>24.769728648009426</v>
      </c>
      <c r="Q66" s="47">
        <f>Info!$C$6*P66/Info!$C$5</f>
        <v>7.018089783602671</v>
      </c>
      <c r="R66" s="49" t="str">
        <f t="shared" si="7"/>
        <v>7h1</v>
      </c>
      <c r="S66" s="9">
        <f t="shared" si="8"/>
        <v>20.72308292331602</v>
      </c>
      <c r="T66" s="47">
        <f>Info!$C$6*S66/Info!$C$5</f>
        <v>5.871540161606206</v>
      </c>
    </row>
    <row r="67" spans="1:20" ht="12.75">
      <c r="A67" s="63">
        <f>Navi!A67</f>
        <v>0</v>
      </c>
      <c r="B67" s="51">
        <f>Navi!B67</f>
        <v>0</v>
      </c>
      <c r="C67" t="str">
        <f>Navi!C67</f>
        <v>Polis M</v>
      </c>
      <c r="D67" s="8">
        <f>Navi!D67</f>
        <v>64</v>
      </c>
      <c r="E67" s="8">
        <f>Navi!E67</f>
        <v>48</v>
      </c>
      <c r="G67" s="9">
        <f t="shared" si="25"/>
        <v>25.413111231467404</v>
      </c>
      <c r="H67" s="47">
        <f>Info!$C$6*G67/Info!$C$5</f>
        <v>7.200381515582431</v>
      </c>
      <c r="I67" s="49" t="str">
        <f t="shared" si="3"/>
        <v>7h12</v>
      </c>
      <c r="J67" s="9">
        <f t="shared" si="26"/>
        <v>24.323807579381203</v>
      </c>
      <c r="K67" s="47">
        <f>Info!$C$6*J67/Info!$C$5</f>
        <v>6.891745480824674</v>
      </c>
      <c r="L67" s="49" t="str">
        <f t="shared" si="4"/>
        <v>6h53</v>
      </c>
      <c r="M67" s="9">
        <f t="shared" si="27"/>
        <v>25.186773244895647</v>
      </c>
      <c r="N67" s="47">
        <f>Info!$C$6*M67/Info!$C$5</f>
        <v>7.136252419387101</v>
      </c>
      <c r="O67" s="49" t="str">
        <f t="shared" si="5"/>
        <v>7h8</v>
      </c>
      <c r="P67" s="9">
        <f t="shared" si="28"/>
        <v>25.166091947189145</v>
      </c>
      <c r="Q67" s="47">
        <f>Info!$C$6*P67/Info!$C$5</f>
        <v>7.130392718370258</v>
      </c>
      <c r="R67" s="49" t="str">
        <f t="shared" si="7"/>
        <v>7h7</v>
      </c>
      <c r="S67" s="9">
        <f t="shared" si="8"/>
        <v>21.248456731316587</v>
      </c>
      <c r="T67" s="47">
        <f>Info!$C$6*S67/Info!$C$5</f>
        <v>6.020396073873033</v>
      </c>
    </row>
    <row r="68" spans="1:20" ht="12.75">
      <c r="A68" s="63">
        <f>Navi!A68</f>
        <v>16</v>
      </c>
      <c r="B68" s="51" t="str">
        <f>Navi!B68</f>
        <v>Morderick</v>
      </c>
      <c r="C68" t="str">
        <f>Navi!C68</f>
        <v>Zapponeta</v>
      </c>
      <c r="D68" s="8">
        <f>Navi!D68</f>
        <v>64</v>
      </c>
      <c r="E68" s="8">
        <f>Navi!E68</f>
        <v>58</v>
      </c>
      <c r="G68" s="9">
        <f t="shared" si="25"/>
        <v>18.204650534085253</v>
      </c>
      <c r="H68" s="47">
        <f>Info!$C$6*G68/Info!$C$5</f>
        <v>5.157984317990822</v>
      </c>
      <c r="I68" s="49" t="str">
        <f t="shared" si="3"/>
        <v>5h9</v>
      </c>
      <c r="J68" s="9">
        <f t="shared" si="26"/>
        <v>16.620499351813308</v>
      </c>
      <c r="K68" s="47">
        <f>Info!$C$6*J68/Info!$C$5</f>
        <v>4.70914148301377</v>
      </c>
      <c r="L68" s="49" t="str">
        <f t="shared" si="4"/>
        <v>4h42</v>
      </c>
      <c r="M68" s="9">
        <f t="shared" si="27"/>
        <v>17.278820596099706</v>
      </c>
      <c r="N68" s="47">
        <f>Info!$C$6*M68/Info!$C$5</f>
        <v>4.895665835561584</v>
      </c>
      <c r="O68" s="49" t="str">
        <f t="shared" si="5"/>
        <v>4h53</v>
      </c>
      <c r="P68" s="9">
        <f t="shared" si="28"/>
        <v>16.620499351813308</v>
      </c>
      <c r="Q68" s="47">
        <f>Info!$C$6*P68/Info!$C$5</f>
        <v>4.70914148301377</v>
      </c>
      <c r="R68" s="49" t="str">
        <f t="shared" si="7"/>
        <v>4h42</v>
      </c>
      <c r="S68" s="9">
        <f>1+SQRT(($S$6-D68)*($S$6-D68)+($T$6-E68)*($T$6-E68))</f>
        <v>14.038404810405298</v>
      </c>
      <c r="T68" s="47">
        <f>Info!$C$6*S68/Info!$C$5</f>
        <v>3.9775480296148347</v>
      </c>
    </row>
    <row r="69" spans="1:20" ht="12.75">
      <c r="A69" s="63">
        <f>Navi!A69</f>
        <v>0</v>
      </c>
      <c r="B69" s="51">
        <f>Navi!B69</f>
        <v>0</v>
      </c>
      <c r="C69" t="str">
        <f>Navi!C69</f>
        <v>Fiumara</v>
      </c>
      <c r="D69" s="8">
        <f>Navi!D69</f>
        <v>67</v>
      </c>
      <c r="E69" s="8">
        <f>Navi!E69</f>
        <v>60</v>
      </c>
      <c r="G69" s="9">
        <f t="shared" si="25"/>
        <v>19.788294228055936</v>
      </c>
      <c r="H69" s="47">
        <f>Info!$C$6*G69/Info!$C$5</f>
        <v>5.606683364615848</v>
      </c>
      <c r="I69" s="49" t="str">
        <f t="shared" si="3"/>
        <v>5h36</v>
      </c>
      <c r="J69" s="9">
        <f t="shared" si="26"/>
        <v>18</v>
      </c>
      <c r="K69" s="47">
        <f>Info!$C$6*J69/Info!$C$5</f>
        <v>5.1</v>
      </c>
      <c r="L69" s="49" t="str">
        <f t="shared" si="4"/>
        <v>5h5</v>
      </c>
      <c r="M69" s="9">
        <f t="shared" si="27"/>
        <v>18.4928556845359</v>
      </c>
      <c r="N69" s="47">
        <f>Info!$C$6*M69/Info!$C$5</f>
        <v>5.239642443951839</v>
      </c>
      <c r="O69" s="49" t="str">
        <f t="shared" si="5"/>
        <v>5h14</v>
      </c>
      <c r="P69" s="9">
        <f t="shared" si="28"/>
        <v>17.401219466856727</v>
      </c>
      <c r="Q69" s="47">
        <f>Info!$C$6*P69/Info!$C$5</f>
        <v>4.930345515609406</v>
      </c>
      <c r="R69" s="49" t="str">
        <f t="shared" si="7"/>
        <v>4h55</v>
      </c>
      <c r="S69" s="9">
        <f t="shared" si="8"/>
        <v>15.866068747318506</v>
      </c>
      <c r="T69" s="47">
        <f>Info!$C$6*S69/Info!$C$5</f>
        <v>4.495386145073577</v>
      </c>
    </row>
    <row r="70" spans="1:20" ht="12.75">
      <c r="A70" s="63">
        <f>Navi!A70</f>
        <v>0</v>
      </c>
      <c r="B70" s="51">
        <f>Navi!B70</f>
        <v>0</v>
      </c>
      <c r="C70" t="str">
        <f>Navi!C70</f>
        <v>Montaltino</v>
      </c>
      <c r="D70" s="8">
        <f>Navi!D70</f>
        <v>66</v>
      </c>
      <c r="E70" s="8">
        <f>Navi!E70</f>
        <v>60</v>
      </c>
      <c r="G70" s="9">
        <f t="shared" si="25"/>
        <v>18.88854381999832</v>
      </c>
      <c r="H70" s="47">
        <f>Info!$C$6*G70/Info!$C$5</f>
        <v>5.351754082332857</v>
      </c>
      <c r="I70" s="49" t="str">
        <f t="shared" si="3"/>
        <v>5h21</v>
      </c>
      <c r="J70" s="9">
        <f t="shared" si="26"/>
        <v>17.1245154965971</v>
      </c>
      <c r="K70" s="47">
        <f>Info!$C$6*J70/Info!$C$5</f>
        <v>4.851946057369178</v>
      </c>
      <c r="L70" s="49" t="str">
        <f t="shared" si="4"/>
        <v>4h51</v>
      </c>
      <c r="M70" s="9">
        <f t="shared" si="27"/>
        <v>17.64331697709324</v>
      </c>
      <c r="N70" s="47">
        <f>Info!$C$6*M70/Info!$C$5</f>
        <v>4.998939810176418</v>
      </c>
      <c r="O70" s="49" t="str">
        <f t="shared" si="5"/>
        <v>4h59</v>
      </c>
      <c r="P70" s="9">
        <f t="shared" si="28"/>
        <v>16.620499351813308</v>
      </c>
      <c r="Q70" s="47">
        <f>Info!$C$6*P70/Info!$C$5</f>
        <v>4.70914148301377</v>
      </c>
      <c r="R70" s="49" t="str">
        <f t="shared" si="7"/>
        <v>4h42</v>
      </c>
      <c r="S70" s="9">
        <f t="shared" si="8"/>
        <v>14.92838827718412</v>
      </c>
      <c r="T70" s="47">
        <f>Info!$C$6*S70/Info!$C$5</f>
        <v>4.229710011868834</v>
      </c>
    </row>
    <row r="71" spans="1:20" ht="12.75">
      <c r="A71" s="63">
        <f>Navi!A71</f>
        <v>17</v>
      </c>
      <c r="B71" s="51" t="str">
        <f>Navi!B71</f>
        <v>Sinius</v>
      </c>
      <c r="C71" t="str">
        <f>Navi!C71</f>
        <v>Athos</v>
      </c>
      <c r="D71" s="8">
        <f>Navi!D71</f>
        <v>69</v>
      </c>
      <c r="E71" s="8">
        <f>Navi!E71</f>
        <v>46</v>
      </c>
      <c r="G71" s="9">
        <f t="shared" si="25"/>
        <v>30.068883707497267</v>
      </c>
      <c r="H71" s="47">
        <f>Info!$C$6*G71/Info!$C$5</f>
        <v>8.519517050457559</v>
      </c>
      <c r="I71" s="49" t="str">
        <f t="shared" si="3"/>
        <v>8h31</v>
      </c>
      <c r="J71" s="9">
        <f t="shared" si="26"/>
        <v>28.80287754891569</v>
      </c>
      <c r="K71" s="47">
        <f>Info!$C$6*J71/Info!$C$5</f>
        <v>8.160815305526112</v>
      </c>
      <c r="L71" s="49" t="str">
        <f t="shared" si="4"/>
        <v>8h9</v>
      </c>
      <c r="M71" s="9">
        <f t="shared" si="27"/>
        <v>29.600699292150182</v>
      </c>
      <c r="N71" s="47">
        <f>Info!$C$6*M71/Info!$C$5</f>
        <v>8.386864799442552</v>
      </c>
      <c r="O71" s="49" t="str">
        <f t="shared" si="5"/>
        <v>8h23</v>
      </c>
      <c r="P71" s="9">
        <f t="shared" si="28"/>
        <v>29.30194339616981</v>
      </c>
      <c r="Q71" s="47">
        <f>Info!$C$6*P71/Info!$C$5</f>
        <v>8.302217295581446</v>
      </c>
      <c r="R71" s="49" t="str">
        <f t="shared" si="7"/>
        <v>8h18</v>
      </c>
      <c r="S71" s="9">
        <f t="shared" si="8"/>
        <v>25.839484696748443</v>
      </c>
      <c r="T71" s="47">
        <f>Info!$C$6*S71/Info!$C$5</f>
        <v>7.321187330745392</v>
      </c>
    </row>
    <row r="72" spans="1:20" ht="12.75">
      <c r="A72" s="63">
        <f>Navi!A72</f>
        <v>0</v>
      </c>
      <c r="B72" s="51">
        <f>Navi!B72</f>
        <v>0</v>
      </c>
      <c r="C72" t="str">
        <f>Navi!C72</f>
        <v>Solfurea</v>
      </c>
      <c r="D72" s="8">
        <f>Navi!D72</f>
        <v>66</v>
      </c>
      <c r="E72" s="8">
        <f>Navi!E72</f>
        <v>45</v>
      </c>
      <c r="G72" s="9">
        <f t="shared" si="25"/>
        <v>29.0178514522438</v>
      </c>
      <c r="H72" s="47">
        <f>Info!$C$6*G72/Info!$C$5</f>
        <v>8.221724578135744</v>
      </c>
      <c r="I72" s="49" t="str">
        <f t="shared" si="3"/>
        <v>8h13</v>
      </c>
      <c r="J72" s="9">
        <f t="shared" si="26"/>
        <v>27.92582403567252</v>
      </c>
      <c r="K72" s="47">
        <f>Info!$C$6*J72/Info!$C$5</f>
        <v>7.912316810107214</v>
      </c>
      <c r="L72" s="49" t="str">
        <f t="shared" si="4"/>
        <v>7h54</v>
      </c>
      <c r="M72" s="9">
        <f t="shared" si="27"/>
        <v>28.784887978899608</v>
      </c>
      <c r="N72" s="47">
        <f>Info!$C$6*M72/Info!$C$5</f>
        <v>8.155718260688223</v>
      </c>
      <c r="O72" s="49" t="str">
        <f t="shared" si="5"/>
        <v>8h9</v>
      </c>
      <c r="P72" s="9">
        <f t="shared" si="28"/>
        <v>28.730849247724095</v>
      </c>
      <c r="Q72" s="47">
        <f>Info!$C$6*P72/Info!$C$5</f>
        <v>8.14040728685516</v>
      </c>
      <c r="R72" s="49" t="str">
        <f t="shared" si="7"/>
        <v>8h8</v>
      </c>
      <c r="S72" s="9">
        <f t="shared" si="8"/>
        <v>24.853720883753127</v>
      </c>
      <c r="T72" s="47">
        <f>Info!$C$6*S72/Info!$C$5</f>
        <v>7.041887583730053</v>
      </c>
    </row>
    <row r="73" spans="1:20" ht="12.75">
      <c r="A73" s="63">
        <f>Navi!A73</f>
        <v>0</v>
      </c>
      <c r="B73" s="51">
        <f>Navi!B73</f>
        <v>0</v>
      </c>
      <c r="C73" t="str">
        <f>Navi!C73</f>
        <v>Sinusland</v>
      </c>
      <c r="D73" s="8">
        <f>Navi!D73</f>
        <v>67</v>
      </c>
      <c r="E73" s="8">
        <f>Navi!E73</f>
        <v>45</v>
      </c>
      <c r="G73" s="9">
        <f t="shared" si="25"/>
        <v>29.600699292150182</v>
      </c>
      <c r="H73" s="47">
        <f>Info!$C$6*G73/Info!$C$5</f>
        <v>8.386864799442552</v>
      </c>
      <c r="I73" s="49" t="str">
        <f t="shared" si="3"/>
        <v>8h23</v>
      </c>
      <c r="J73" s="9">
        <f t="shared" si="26"/>
        <v>28.459060435491963</v>
      </c>
      <c r="K73" s="47">
        <f>Info!$C$6*J73/Info!$C$5</f>
        <v>8.063400456722723</v>
      </c>
      <c r="L73" s="49" t="str">
        <f t="shared" si="4"/>
        <v>8h3</v>
      </c>
      <c r="M73" s="9">
        <f t="shared" si="27"/>
        <v>29.30194339616981</v>
      </c>
      <c r="N73" s="47">
        <f>Info!$C$6*M73/Info!$C$5</f>
        <v>8.302217295581446</v>
      </c>
      <c r="O73" s="49" t="str">
        <f t="shared" si="5"/>
        <v>8h18</v>
      </c>
      <c r="P73" s="9">
        <f t="shared" si="28"/>
        <v>29.178005607210743</v>
      </c>
      <c r="Q73" s="47">
        <f>Info!$C$6*P73/Info!$C$5</f>
        <v>8.26710158870971</v>
      </c>
      <c r="R73" s="49" t="str">
        <f t="shared" si="7"/>
        <v>8h16</v>
      </c>
      <c r="S73" s="9">
        <f t="shared" si="8"/>
        <v>25.413111231467404</v>
      </c>
      <c r="T73" s="47">
        <f>Info!$C$6*S73/Info!$C$5</f>
        <v>7.200381515582431</v>
      </c>
    </row>
    <row r="74" spans="1:20" ht="12.75">
      <c r="A74" s="63">
        <f>Navi!A74</f>
        <v>0</v>
      </c>
      <c r="B74" s="51">
        <f>Navi!B74</f>
        <v>0</v>
      </c>
      <c r="C74" t="str">
        <f>Navi!C74</f>
        <v>Pilus</v>
      </c>
      <c r="D74" s="8">
        <f>Navi!D74</f>
        <v>67</v>
      </c>
      <c r="E74" s="8">
        <f>Navi!E74</f>
        <v>44</v>
      </c>
      <c r="G74" s="9">
        <f t="shared" si="25"/>
        <v>30.410882339705484</v>
      </c>
      <c r="H74" s="47">
        <f>Info!$C$6*G74/Info!$C$5</f>
        <v>8.616416662916553</v>
      </c>
      <c r="I74" s="49" t="str">
        <f t="shared" si="3"/>
        <v>8h36</v>
      </c>
      <c r="J74" s="9">
        <f t="shared" si="26"/>
        <v>29.30194339616981</v>
      </c>
      <c r="K74" s="47">
        <f>Info!$C$6*J74/Info!$C$5</f>
        <v>8.302217295581446</v>
      </c>
      <c r="L74" s="49" t="str">
        <f t="shared" si="4"/>
        <v>8h18</v>
      </c>
      <c r="M74" s="9">
        <f t="shared" si="27"/>
        <v>30.154759474226502</v>
      </c>
      <c r="N74" s="47">
        <f>Info!$C$6*M74/Info!$C$5</f>
        <v>8.543848517697509</v>
      </c>
      <c r="O74" s="49" t="str">
        <f t="shared" si="5"/>
        <v>8h32</v>
      </c>
      <c r="P74" s="9">
        <f>1+SQRT(($P$6-D74)*($P$6-D74)+($Q$6-E74)*($Q$6-E74))</f>
        <v>30.068883707497267</v>
      </c>
      <c r="Q74" s="47">
        <f>Info!$C$6*P74/Info!$C$5</f>
        <v>8.519517050457559</v>
      </c>
      <c r="R74" s="49" t="str">
        <f t="shared" si="7"/>
        <v>8h31</v>
      </c>
      <c r="S74" s="9">
        <f t="shared" si="8"/>
        <v>26.238858928247925</v>
      </c>
      <c r="T74" s="47">
        <f>Info!$C$6*S74/Info!$C$5</f>
        <v>7.4343433630035785</v>
      </c>
    </row>
    <row r="75" spans="1:20" ht="12.75">
      <c r="A75" s="63">
        <f>Navi!A75</f>
        <v>18</v>
      </c>
      <c r="B75" s="51" t="str">
        <f>Navi!B75</f>
        <v>Nerone47</v>
      </c>
      <c r="C75" t="str">
        <f>Navi!C75</f>
        <v>Poppea</v>
      </c>
      <c r="D75" s="8">
        <f>Navi!D75</f>
        <v>47</v>
      </c>
      <c r="E75" s="8">
        <f>Navi!E75</f>
        <v>58</v>
      </c>
      <c r="G75" s="9">
        <f aca="true" t="shared" si="29" ref="G75:G90">1+SQRT(($G$6-D75)*($G$6-D75)+($H$6-E75)*($H$6-E75))</f>
        <v>11.44030650891055</v>
      </c>
      <c r="H75" s="47">
        <f>Info!$C$6*G75/Info!$C$5</f>
        <v>3.2414201775246556</v>
      </c>
      <c r="I75" s="49" t="str">
        <f t="shared" si="3"/>
        <v>3h14</v>
      </c>
      <c r="J75" s="9">
        <f aca="true" t="shared" si="30" ref="J75:J90">1+SQRT(($J$6-D75)*($J$6-D75)+($K$6-E75)*($K$6-E75))</f>
        <v>12.180339887498949</v>
      </c>
      <c r="K75" s="47">
        <f>Info!$C$6*J75/Info!$C$5</f>
        <v>3.4510963014580356</v>
      </c>
      <c r="L75" s="49" t="str">
        <f t="shared" si="4"/>
        <v>3h27</v>
      </c>
      <c r="M75" s="9">
        <f aca="true" t="shared" si="31" ref="M75:M90">1+SQRT(($M$6-D75)*($M$6-D75)+($N$6-E75)*($N$6-E75))</f>
        <v>13.083045973594572</v>
      </c>
      <c r="N75" s="47">
        <f>Info!$C$6*M75/Info!$C$5</f>
        <v>3.7068630258517956</v>
      </c>
      <c r="O75" s="49" t="str">
        <f t="shared" si="5"/>
        <v>3h42</v>
      </c>
      <c r="P75" s="9">
        <f aca="true" t="shared" si="32" ref="P75:P88">1+SQRT(($P$6-D75)*($P$6-D75)+($Q$6-E75)*($Q$6-E75))</f>
        <v>14.892443989449804</v>
      </c>
      <c r="Q75" s="47">
        <f>Info!$C$6*P75/Info!$C$5</f>
        <v>4.219525797010778</v>
      </c>
      <c r="R75" s="49" t="str">
        <f t="shared" si="7"/>
        <v>4h13</v>
      </c>
      <c r="S75" s="9">
        <f t="shared" si="8"/>
        <v>10.219544457292887</v>
      </c>
      <c r="T75" s="47">
        <f>Info!$C$6*S75/Info!$C$5</f>
        <v>2.895537596232985</v>
      </c>
    </row>
    <row r="76" spans="1:20" ht="12.75">
      <c r="A76" s="63">
        <f>Navi!A76</f>
        <v>0</v>
      </c>
      <c r="B76" s="51">
        <f>Navi!B76</f>
        <v>0</v>
      </c>
      <c r="C76" t="str">
        <f>Navi!C76</f>
        <v>Messalina</v>
      </c>
      <c r="D76" s="8">
        <f>Navi!D76</f>
        <v>42</v>
      </c>
      <c r="E76" s="8">
        <f>Navi!E76</f>
        <v>56</v>
      </c>
      <c r="G76" s="9">
        <f t="shared" si="29"/>
        <v>15.422205101855956</v>
      </c>
      <c r="H76" s="47">
        <f>Info!$C$6*G76/Info!$C$5</f>
        <v>4.369624778859188</v>
      </c>
      <c r="I76" s="49" t="str">
        <f t="shared" si="3"/>
        <v>4h22</v>
      </c>
      <c r="J76" s="9">
        <f t="shared" si="30"/>
        <v>16.620499351813308</v>
      </c>
      <c r="K76" s="47">
        <f>Info!$C$6*J76/Info!$C$5</f>
        <v>4.70914148301377</v>
      </c>
      <c r="L76" s="49" t="str">
        <f t="shared" si="4"/>
        <v>4h42</v>
      </c>
      <c r="M76" s="9">
        <f t="shared" si="31"/>
        <v>17.401219466856727</v>
      </c>
      <c r="N76" s="47">
        <f>Info!$C$6*M76/Info!$C$5</f>
        <v>4.930345515609406</v>
      </c>
      <c r="O76" s="49" t="str">
        <f t="shared" si="5"/>
        <v>4h55</v>
      </c>
      <c r="P76" s="9">
        <f t="shared" si="32"/>
        <v>19.439088914585774</v>
      </c>
      <c r="Q76" s="47">
        <f>Info!$C$6*P76/Info!$C$5</f>
        <v>5.507741859132636</v>
      </c>
      <c r="R76" s="49" t="str">
        <f t="shared" si="7"/>
        <v>5h30</v>
      </c>
      <c r="S76" s="9">
        <f t="shared" si="8"/>
        <v>15.212670403551895</v>
      </c>
      <c r="T76" s="47">
        <f>Info!$C$6*S76/Info!$C$5</f>
        <v>4.310256614339703</v>
      </c>
    </row>
    <row r="77" spans="1:20" ht="12.75">
      <c r="A77" s="63">
        <f>Navi!A77</f>
        <v>0</v>
      </c>
      <c r="B77" s="51">
        <f>Navi!B77</f>
        <v>0</v>
      </c>
      <c r="C77" t="str">
        <f>Navi!C77</f>
        <v>Agrippina</v>
      </c>
      <c r="D77" s="8">
        <f>Navi!D77</f>
        <v>35</v>
      </c>
      <c r="E77" s="8">
        <f>Navi!E77</f>
        <v>55</v>
      </c>
      <c r="G77" s="9">
        <f t="shared" si="29"/>
        <v>20.849433241279208</v>
      </c>
      <c r="H77" s="47">
        <f>Info!$C$6*G77/Info!$C$5</f>
        <v>5.907339418362442</v>
      </c>
      <c r="I77" s="49" t="str">
        <f t="shared" si="3"/>
        <v>5h54</v>
      </c>
      <c r="J77" s="9">
        <f t="shared" si="30"/>
        <v>22.400934559032695</v>
      </c>
      <c r="K77" s="47">
        <f>Info!$C$6*J77/Info!$C$5</f>
        <v>6.346931458392597</v>
      </c>
      <c r="L77" s="49" t="str">
        <f t="shared" si="4"/>
        <v>6h20</v>
      </c>
      <c r="M77" s="9">
        <f t="shared" si="31"/>
        <v>23.02271554554524</v>
      </c>
      <c r="N77" s="47">
        <f>Info!$C$6*M77/Info!$C$5</f>
        <v>6.523102737904484</v>
      </c>
      <c r="O77" s="49" t="str">
        <f t="shared" si="5"/>
        <v>6h31</v>
      </c>
      <c r="P77" s="9">
        <f t="shared" si="32"/>
        <v>25.20743687382041</v>
      </c>
      <c r="Q77" s="47">
        <f>Info!$C$6*P77/Info!$C$5</f>
        <v>7.142107114249116</v>
      </c>
      <c r="R77" s="49" t="str">
        <f t="shared" si="7"/>
        <v>7h8</v>
      </c>
      <c r="S77" s="9">
        <f t="shared" si="8"/>
        <v>21.591260281974</v>
      </c>
      <c r="T77" s="47">
        <f>Info!$C$6*S77/Info!$C$5</f>
        <v>6.1175237465593</v>
      </c>
    </row>
    <row r="78" spans="1:20" ht="12.75">
      <c r="A78" s="63">
        <f>Navi!A78</f>
        <v>0</v>
      </c>
      <c r="B78" s="51">
        <f>Navi!B78</f>
        <v>0</v>
      </c>
      <c r="C78" t="str">
        <f>Navi!C78</f>
        <v>Atte</v>
      </c>
      <c r="D78" s="8">
        <f>Navi!D78</f>
        <v>38</v>
      </c>
      <c r="E78" s="8">
        <f>Navi!E78</f>
        <v>59</v>
      </c>
      <c r="G78" s="9">
        <f>1+SQRT(($G$6-D78)*($G$6-D78)+($H$6-E78)*($H$6-E78))</f>
        <v>16</v>
      </c>
      <c r="H78" s="47">
        <f>Info!$C$6*G78/Info!$C$5</f>
        <v>4.533333333333333</v>
      </c>
      <c r="I78" s="49" t="str">
        <f t="shared" si="3"/>
        <v>4h32</v>
      </c>
      <c r="J78" s="9">
        <f>1+SQRT(($J$6-D78)*($J$6-D78)+($K$6-E78)*($K$6-E78))</f>
        <v>17.64331697709324</v>
      </c>
      <c r="K78" s="47">
        <f>Info!$C$6*J78/Info!$C$5</f>
        <v>4.998939810176418</v>
      </c>
      <c r="L78" s="49" t="str">
        <f t="shared" si="4"/>
        <v>4h59</v>
      </c>
      <c r="M78" s="9">
        <f>1+SQRT(($M$6-D78)*($M$6-D78)+($N$6-E78)*($N$6-E78))</f>
        <v>18.204650534085253</v>
      </c>
      <c r="N78" s="47">
        <f>Info!$C$6*M78/Info!$C$5</f>
        <v>5.157984317990822</v>
      </c>
      <c r="O78" s="49" t="str">
        <f t="shared" si="5"/>
        <v>5h9</v>
      </c>
      <c r="P78" s="9">
        <f>1+SQRT(($P$6-D78)*($P$6-D78)+($Q$6-E78)*($Q$6-E78))</f>
        <v>20.4164878389476</v>
      </c>
      <c r="Q78" s="47">
        <f>Info!$C$6*P78/Info!$C$5</f>
        <v>5.784671554368487</v>
      </c>
      <c r="R78" s="49" t="str">
        <f t="shared" si="7"/>
        <v>5h47</v>
      </c>
      <c r="S78" s="9">
        <f>1+SQRT(($S$6-D78)*($S$6-D78)+($T$6-E78)*($T$6-E78))</f>
        <v>17.15549442140351</v>
      </c>
      <c r="T78" s="47">
        <f>Info!$C$6*S78/Info!$C$5</f>
        <v>4.860723419397661</v>
      </c>
    </row>
    <row r="79" spans="1:20" ht="12.75">
      <c r="A79" s="63">
        <f>Navi!A79</f>
        <v>19</v>
      </c>
      <c r="B79" s="51" t="str">
        <f>Navi!B79</f>
        <v>Nickdamones</v>
      </c>
      <c r="C79" t="str">
        <f>Navi!C79</f>
        <v>Antares</v>
      </c>
      <c r="D79" s="8">
        <f>Navi!D79</f>
        <v>59</v>
      </c>
      <c r="E79" s="8">
        <f>Navi!E79</f>
        <v>66</v>
      </c>
      <c r="G79" s="9">
        <f t="shared" si="29"/>
        <v>10.219544457292887</v>
      </c>
      <c r="H79" s="47">
        <f>Info!$C$6*G79/Info!$C$5</f>
        <v>2.895537596232985</v>
      </c>
      <c r="I79" s="49" t="str">
        <f t="shared" si="3"/>
        <v>2h53</v>
      </c>
      <c r="J79" s="9">
        <f t="shared" si="30"/>
        <v>8.280109889280517</v>
      </c>
      <c r="K79" s="47">
        <f>Info!$C$6*J79/Info!$C$5</f>
        <v>2.3460311352961463</v>
      </c>
      <c r="L79" s="49" t="str">
        <f t="shared" si="4"/>
        <v>2h20</v>
      </c>
      <c r="M79" s="9">
        <f t="shared" si="31"/>
        <v>8.615773105863909</v>
      </c>
      <c r="N79" s="47">
        <f>Info!$C$6*M79/Info!$C$5</f>
        <v>2.4411357133281077</v>
      </c>
      <c r="O79" s="49" t="str">
        <f t="shared" si="5"/>
        <v>2h26</v>
      </c>
      <c r="P79" s="9">
        <f t="shared" si="32"/>
        <v>7.4031242374328485</v>
      </c>
      <c r="Q79" s="47">
        <f>Info!$C$6*P79/Info!$C$5</f>
        <v>2.0975518672726405</v>
      </c>
      <c r="R79" s="49" t="str">
        <f t="shared" si="7"/>
        <v>2h5</v>
      </c>
      <c r="S79" s="9">
        <f t="shared" si="8"/>
        <v>7.082762530298219</v>
      </c>
      <c r="T79" s="47">
        <f>Info!$C$6*S79/Info!$C$5</f>
        <v>2.006782716917829</v>
      </c>
    </row>
    <row r="80" spans="1:20" ht="12.75">
      <c r="A80" s="63">
        <f>Navi!A80</f>
        <v>0</v>
      </c>
      <c r="B80" s="51">
        <f>Navi!B80</f>
        <v>0</v>
      </c>
      <c r="C80" t="str">
        <f>Navi!C80</f>
        <v>Mago Gabriel</v>
      </c>
      <c r="D80" s="8">
        <f>Navi!D80</f>
        <v>61</v>
      </c>
      <c r="E80" s="8">
        <f>Navi!E80</f>
        <v>54</v>
      </c>
      <c r="G80" s="9">
        <f t="shared" si="29"/>
        <v>18.804493814764857</v>
      </c>
      <c r="H80" s="47">
        <f>Info!$C$6*G80/Info!$C$5</f>
        <v>5.327939914183376</v>
      </c>
      <c r="I80" s="49" t="str">
        <f t="shared" si="3"/>
        <v>5h19</v>
      </c>
      <c r="J80" s="9">
        <f t="shared" si="30"/>
        <v>17.64331697709324</v>
      </c>
      <c r="K80" s="47">
        <f>Info!$C$6*J80/Info!$C$5</f>
        <v>4.998939810176418</v>
      </c>
      <c r="L80" s="49" t="str">
        <f t="shared" si="4"/>
        <v>4h59</v>
      </c>
      <c r="M80" s="9">
        <f t="shared" si="31"/>
        <v>18.4928556845359</v>
      </c>
      <c r="N80" s="47">
        <f>Info!$C$6*M80/Info!$C$5</f>
        <v>5.239642443951839</v>
      </c>
      <c r="O80" s="49" t="str">
        <f t="shared" si="5"/>
        <v>5h14</v>
      </c>
      <c r="P80" s="9">
        <f t="shared" si="32"/>
        <v>18.46424919657298</v>
      </c>
      <c r="Q80" s="47">
        <f>Info!$C$6*P80/Info!$C$5</f>
        <v>5.231537272362344</v>
      </c>
      <c r="R80" s="49" t="str">
        <f t="shared" si="7"/>
        <v>5h13</v>
      </c>
      <c r="S80" s="9">
        <f t="shared" si="8"/>
        <v>14.601470508735444</v>
      </c>
      <c r="T80" s="47">
        <f>Info!$C$6*S80/Info!$C$5</f>
        <v>4.137083310808376</v>
      </c>
    </row>
    <row r="81" spans="1:20" ht="12.75">
      <c r="A81" s="63">
        <f>Navi!A81</f>
        <v>0</v>
      </c>
      <c r="B81" s="51">
        <f>Navi!B81</f>
        <v>0</v>
      </c>
      <c r="C81" t="str">
        <f>Navi!C81</f>
        <v>Aldo Biscardi</v>
      </c>
      <c r="D81" s="8">
        <f>Navi!D81</f>
        <v>61</v>
      </c>
      <c r="E81" s="8">
        <f>Navi!E81</f>
        <v>67</v>
      </c>
      <c r="G81" s="9">
        <f t="shared" si="29"/>
        <v>12.045361017187261</v>
      </c>
      <c r="H81" s="47">
        <f>Info!$C$6*G81/Info!$C$5</f>
        <v>3.412852288203057</v>
      </c>
      <c r="I81" s="49" t="str">
        <f t="shared" si="3"/>
        <v>3h24</v>
      </c>
      <c r="J81" s="9">
        <f t="shared" si="30"/>
        <v>10.055385138137417</v>
      </c>
      <c r="K81" s="47">
        <f>Info!$C$6*J81/Info!$C$5</f>
        <v>2.849025789138935</v>
      </c>
      <c r="L81" s="49" t="str">
        <f t="shared" si="4"/>
        <v>2h50</v>
      </c>
      <c r="M81" s="9">
        <f t="shared" si="31"/>
        <v>10.219544457292887</v>
      </c>
      <c r="N81" s="47">
        <f>Info!$C$6*M81/Info!$C$5</f>
        <v>2.895537596232985</v>
      </c>
      <c r="O81" s="49" t="str">
        <f t="shared" si="5"/>
        <v>2h53</v>
      </c>
      <c r="P81" s="9">
        <f t="shared" si="32"/>
        <v>8.615773105863909</v>
      </c>
      <c r="Q81" s="47">
        <f>Info!$C$6*P81/Info!$C$5</f>
        <v>2.4411357133281077</v>
      </c>
      <c r="R81" s="49" t="str">
        <f t="shared" si="7"/>
        <v>2h26</v>
      </c>
      <c r="S81" s="9">
        <f t="shared" si="8"/>
        <v>9.246211251235321</v>
      </c>
      <c r="T81" s="47">
        <f>Info!$C$6*S81/Info!$C$5</f>
        <v>2.619759854516674</v>
      </c>
    </row>
    <row r="82" spans="1:20" ht="12.75">
      <c r="A82" s="63">
        <f>Navi!A82</f>
        <v>20</v>
      </c>
      <c r="B82" s="53" t="str">
        <f>Navi!B82</f>
        <v>Capitano-Onil</v>
      </c>
      <c r="C82" t="str">
        <f>Navi!C82</f>
        <v>Iaconti</v>
      </c>
      <c r="D82" s="8">
        <f>Navi!D82</f>
        <v>54</v>
      </c>
      <c r="E82" s="8">
        <f>Navi!E82</f>
        <v>70</v>
      </c>
      <c r="G82" s="9">
        <f t="shared" si="29"/>
        <v>5.47213595499958</v>
      </c>
      <c r="H82" s="47">
        <f>Info!$C$6*G82/Info!$C$5</f>
        <v>1.550438520583214</v>
      </c>
      <c r="I82" s="49" t="str">
        <f t="shared" si="3"/>
        <v>1h33</v>
      </c>
      <c r="J82" s="9">
        <f t="shared" si="30"/>
        <v>3.8284271247461903</v>
      </c>
      <c r="K82" s="47">
        <f>Info!$C$6*J82/Info!$C$5</f>
        <v>1.0847210186780873</v>
      </c>
      <c r="L82" s="49" t="str">
        <f t="shared" si="4"/>
        <v>1h5</v>
      </c>
      <c r="M82" s="9">
        <f t="shared" si="31"/>
        <v>3.23606797749979</v>
      </c>
      <c r="N82" s="47">
        <f>Info!$C$6*M82/Info!$C$5</f>
        <v>0.9168859269582738</v>
      </c>
      <c r="O82" s="49" t="str">
        <f t="shared" si="5"/>
        <v>0h55</v>
      </c>
      <c r="P82" s="9">
        <f t="shared" si="32"/>
        <v>1</v>
      </c>
      <c r="Q82" s="47">
        <f>Info!$C$6*P82/Info!$C$5</f>
        <v>0.2833333333333333</v>
      </c>
      <c r="R82" s="49" t="str">
        <f t="shared" si="7"/>
        <v>0h17</v>
      </c>
      <c r="S82" s="9">
        <f t="shared" si="8"/>
        <v>6.0990195135927845</v>
      </c>
      <c r="T82" s="47">
        <f>Info!$C$6*S82/Info!$C$5</f>
        <v>1.7280555288512889</v>
      </c>
    </row>
    <row r="83" spans="1:20" ht="12.75">
      <c r="A83" s="63">
        <f>Navi!A83</f>
        <v>0</v>
      </c>
      <c r="B83" s="53" t="str">
        <f>Navi!B83</f>
        <v>(Unos82)</v>
      </c>
      <c r="C83" t="str">
        <f>Navi!C83</f>
        <v>Murano</v>
      </c>
      <c r="D83" s="8">
        <f>Navi!D83</f>
        <v>53</v>
      </c>
      <c r="E83" s="8">
        <f>Navi!E83</f>
        <v>70</v>
      </c>
      <c r="G83" s="9">
        <f t="shared" si="29"/>
        <v>4.60555127546399</v>
      </c>
      <c r="H83" s="47">
        <f>Info!$C$6*G83/Info!$C$5</f>
        <v>1.304906194714797</v>
      </c>
      <c r="I83" s="49" t="str">
        <f aca="true" t="shared" si="33" ref="I83:I145">TRUNC(H83,0)&amp;"h"&amp;TRUNC(60*(H83-TRUNC(H83,0)),0)</f>
        <v>1h18</v>
      </c>
      <c r="J83" s="9">
        <f t="shared" si="30"/>
        <v>3.23606797749979</v>
      </c>
      <c r="K83" s="47">
        <f>Info!$C$6*J83/Info!$C$5</f>
        <v>0.9168859269582738</v>
      </c>
      <c r="L83" s="49" t="str">
        <f aca="true" t="shared" si="34" ref="L83:L145">TRUNC(K83,0)&amp;"h"&amp;TRUNC(60*(K83-TRUNC(K83,0)),0)</f>
        <v>0h55</v>
      </c>
      <c r="M83" s="9">
        <f t="shared" si="31"/>
        <v>2.414213562373095</v>
      </c>
      <c r="N83" s="47">
        <f>Info!$C$6*M83/Info!$C$5</f>
        <v>0.6840271760057102</v>
      </c>
      <c r="O83" s="49" t="str">
        <f aca="true" t="shared" si="35" ref="O83:O145">TRUNC(N83,0)&amp;"h"&amp;TRUNC(60*(N83-TRUNC(N83,0)),0)</f>
        <v>0h41</v>
      </c>
      <c r="P83" s="9">
        <f t="shared" si="32"/>
        <v>2</v>
      </c>
      <c r="Q83" s="47">
        <f>Info!$C$6*P83/Info!$C$5</f>
        <v>0.5666666666666667</v>
      </c>
      <c r="R83" s="49" t="str">
        <f aca="true" t="shared" si="36" ref="R83:R145">TRUNC(Q83,0)&amp;"h"&amp;TRUNC(60*(Q83-TRUNC(Q83,0)),0)</f>
        <v>0h34</v>
      </c>
      <c r="S83" s="9">
        <f aca="true" t="shared" si="37" ref="S83:S145">1+SQRT(($S$6-D83)*($S$6-D83)+($T$6-E83)*($T$6-E83))</f>
        <v>6</v>
      </c>
      <c r="T83" s="47">
        <f>Info!$C$6*S83/Info!$C$5</f>
        <v>1.7</v>
      </c>
    </row>
    <row r="84" spans="1:20" ht="12.75">
      <c r="A84" s="63">
        <f>Navi!A84</f>
        <v>0</v>
      </c>
      <c r="B84" s="51">
        <f>Navi!B84</f>
        <v>0</v>
      </c>
      <c r="C84" t="str">
        <f>Navi!C84</f>
        <v>Bacco</v>
      </c>
      <c r="D84" s="8">
        <f>Navi!D84</f>
        <v>55</v>
      </c>
      <c r="E84" s="8">
        <f>Navi!E84</f>
        <v>68</v>
      </c>
      <c r="G84" s="9">
        <f t="shared" si="29"/>
        <v>6</v>
      </c>
      <c r="H84" s="47">
        <f>Info!$C$6*G84/Info!$C$5</f>
        <v>1.7</v>
      </c>
      <c r="I84" s="49" t="str">
        <f t="shared" si="33"/>
        <v>1h42</v>
      </c>
      <c r="J84" s="9">
        <f t="shared" si="30"/>
        <v>4</v>
      </c>
      <c r="K84" s="47">
        <f>Info!$C$6*J84/Info!$C$5</f>
        <v>1.1333333333333333</v>
      </c>
      <c r="L84" s="49" t="str">
        <f t="shared" si="34"/>
        <v>1h8</v>
      </c>
      <c r="M84" s="9">
        <f t="shared" si="31"/>
        <v>4.16227766016838</v>
      </c>
      <c r="N84" s="47">
        <f>Info!$C$6*M84/Info!$C$5</f>
        <v>1.1793120037143745</v>
      </c>
      <c r="O84" s="49" t="str">
        <f t="shared" si="35"/>
        <v>1h10</v>
      </c>
      <c r="P84" s="9">
        <f t="shared" si="32"/>
        <v>3.23606797749979</v>
      </c>
      <c r="Q84" s="47">
        <f>Info!$C$6*P84/Info!$C$5</f>
        <v>0.9168859269582738</v>
      </c>
      <c r="R84" s="49" t="str">
        <f t="shared" si="36"/>
        <v>0h55</v>
      </c>
      <c r="S84" s="9">
        <f t="shared" si="37"/>
        <v>4.60555127546399</v>
      </c>
      <c r="T84" s="47">
        <f>Info!$C$6*S84/Info!$C$5</f>
        <v>1.304906194714797</v>
      </c>
    </row>
    <row r="85" spans="1:20" ht="12.75">
      <c r="A85" s="63">
        <f>Navi!A85</f>
        <v>0</v>
      </c>
      <c r="B85" s="51">
        <f>Navi!B85</f>
        <v>0</v>
      </c>
      <c r="C85" t="str">
        <f>Navi!C85</f>
        <v>Swat Jungle</v>
      </c>
      <c r="D85" s="8">
        <f>Navi!D85</f>
        <v>55</v>
      </c>
      <c r="E85" s="8">
        <f>Navi!E85</f>
        <v>67</v>
      </c>
      <c r="G85" s="9">
        <f t="shared" si="29"/>
        <v>6.0990195135927845</v>
      </c>
      <c r="H85" s="47">
        <f>Info!$C$6*G85/Info!$C$5</f>
        <v>1.7280555288512889</v>
      </c>
      <c r="I85" s="49" t="str">
        <f t="shared" si="33"/>
        <v>1h43</v>
      </c>
      <c r="J85" s="9">
        <f t="shared" si="30"/>
        <v>4.16227766016838</v>
      </c>
      <c r="K85" s="47">
        <f>Info!$C$6*J85/Info!$C$5</f>
        <v>1.1793120037143745</v>
      </c>
      <c r="L85" s="49" t="str">
        <f t="shared" si="34"/>
        <v>1h10</v>
      </c>
      <c r="M85" s="9">
        <f t="shared" si="31"/>
        <v>4.60555127546399</v>
      </c>
      <c r="N85" s="47">
        <f>Info!$C$6*M85/Info!$C$5</f>
        <v>1.304906194714797</v>
      </c>
      <c r="O85" s="49" t="str">
        <f t="shared" si="35"/>
        <v>1h18</v>
      </c>
      <c r="P85" s="9">
        <f t="shared" si="32"/>
        <v>4.16227766016838</v>
      </c>
      <c r="Q85" s="47">
        <f>Info!$C$6*P85/Info!$C$5</f>
        <v>1.1793120037143745</v>
      </c>
      <c r="R85" s="49" t="str">
        <f t="shared" si="36"/>
        <v>1h10</v>
      </c>
      <c r="S85" s="9">
        <f t="shared" si="37"/>
        <v>3.8284271247461903</v>
      </c>
      <c r="T85" s="47">
        <f>Info!$C$6*S85/Info!$C$5</f>
        <v>1.0847210186780873</v>
      </c>
    </row>
    <row r="86" spans="1:20" ht="12.75">
      <c r="A86" s="63">
        <f>Navi!A86</f>
        <v>21</v>
      </c>
      <c r="B86" s="51" t="str">
        <f>Navi!B86</f>
        <v>Angryopium</v>
      </c>
      <c r="C86" t="str">
        <f>Navi!C86</f>
        <v>NuannaCity</v>
      </c>
      <c r="D86" s="8">
        <f>Navi!D86</f>
        <v>55</v>
      </c>
      <c r="E86" s="8">
        <f>Navi!E86</f>
        <v>73</v>
      </c>
      <c r="G86" s="9">
        <f t="shared" si="29"/>
        <v>8.071067811865476</v>
      </c>
      <c r="H86" s="47">
        <f>Info!$C$6*G86/Info!$C$5</f>
        <v>2.286802546695218</v>
      </c>
      <c r="I86" s="49" t="str">
        <f t="shared" si="33"/>
        <v>2h17</v>
      </c>
      <c r="J86" s="9">
        <f t="shared" si="30"/>
        <v>6.830951894845301</v>
      </c>
      <c r="K86" s="47">
        <f>Info!$C$6*J86/Info!$C$5</f>
        <v>1.9354363702061685</v>
      </c>
      <c r="L86" s="49" t="str">
        <f t="shared" si="34"/>
        <v>1h56</v>
      </c>
      <c r="M86" s="9">
        <f t="shared" si="31"/>
        <v>6</v>
      </c>
      <c r="N86" s="47">
        <f>Info!$C$6*M86/Info!$C$5</f>
        <v>1.7</v>
      </c>
      <c r="O86" s="49" t="str">
        <f t="shared" si="35"/>
        <v>1h42</v>
      </c>
      <c r="P86" s="9">
        <f t="shared" si="32"/>
        <v>4.16227766016838</v>
      </c>
      <c r="Q86" s="47">
        <f>Info!$C$6*P86/Info!$C$5</f>
        <v>1.1793120037143745</v>
      </c>
      <c r="R86" s="49" t="str">
        <f t="shared" si="36"/>
        <v>1h10</v>
      </c>
      <c r="S86" s="9">
        <f t="shared" si="37"/>
        <v>9.246211251235321</v>
      </c>
      <c r="T86" s="47">
        <f>Info!$C$6*S86/Info!$C$5</f>
        <v>2.619759854516674</v>
      </c>
    </row>
    <row r="87" spans="1:20" ht="12.75">
      <c r="A87" s="63">
        <f>Navi!A87</f>
        <v>0</v>
      </c>
      <c r="B87" s="51">
        <f>Navi!B87</f>
        <v>0</v>
      </c>
      <c r="C87" t="str">
        <f>Navi!C87</f>
        <v>OpiCity</v>
      </c>
      <c r="D87" s="8">
        <f>Navi!D87</f>
        <v>54</v>
      </c>
      <c r="E87" s="8">
        <f>Navi!E87</f>
        <v>70</v>
      </c>
      <c r="G87" s="9">
        <f t="shared" si="29"/>
        <v>5.47213595499958</v>
      </c>
      <c r="H87" s="47">
        <f>Info!$C$6*G87/Info!$C$5</f>
        <v>1.550438520583214</v>
      </c>
      <c r="I87" s="49" t="str">
        <f t="shared" si="33"/>
        <v>1h33</v>
      </c>
      <c r="J87" s="9">
        <f t="shared" si="30"/>
        <v>3.8284271247461903</v>
      </c>
      <c r="K87" s="47">
        <f>Info!$C$6*J87/Info!$C$5</f>
        <v>1.0847210186780873</v>
      </c>
      <c r="L87" s="49" t="str">
        <f t="shared" si="34"/>
        <v>1h5</v>
      </c>
      <c r="M87" s="9">
        <f t="shared" si="31"/>
        <v>3.23606797749979</v>
      </c>
      <c r="N87" s="47">
        <f>Info!$C$6*M87/Info!$C$5</f>
        <v>0.9168859269582738</v>
      </c>
      <c r="O87" s="49" t="str">
        <f t="shared" si="35"/>
        <v>0h55</v>
      </c>
      <c r="P87" s="9">
        <f t="shared" si="32"/>
        <v>1</v>
      </c>
      <c r="Q87" s="47">
        <f>Info!$C$6*P87/Info!$C$5</f>
        <v>0.2833333333333333</v>
      </c>
      <c r="R87" s="49" t="str">
        <f t="shared" si="36"/>
        <v>0h17</v>
      </c>
      <c r="S87" s="9">
        <f t="shared" si="37"/>
        <v>6.0990195135927845</v>
      </c>
      <c r="T87" s="47">
        <f>Info!$C$6*S87/Info!$C$5</f>
        <v>1.7280555288512889</v>
      </c>
    </row>
    <row r="88" spans="1:20" ht="12.75">
      <c r="A88" s="63">
        <f>Navi!A88</f>
        <v>0</v>
      </c>
      <c r="B88" s="51">
        <f>Navi!B88</f>
        <v>0</v>
      </c>
      <c r="C88" t="str">
        <f>Navi!C88</f>
        <v>WeddingLand</v>
      </c>
      <c r="D88" s="8">
        <f>Navi!D88</f>
        <v>54</v>
      </c>
      <c r="E88" s="8">
        <f>Navi!E88</f>
        <v>71</v>
      </c>
      <c r="G88" s="9">
        <f t="shared" si="29"/>
        <v>6</v>
      </c>
      <c r="H88" s="47">
        <f>Info!$C$6*G88/Info!$C$5</f>
        <v>1.7</v>
      </c>
      <c r="I88" s="49" t="str">
        <f t="shared" si="33"/>
        <v>1h42</v>
      </c>
      <c r="J88" s="9">
        <f t="shared" si="30"/>
        <v>4.60555127546399</v>
      </c>
      <c r="K88" s="47">
        <f>Info!$C$6*J88/Info!$C$5</f>
        <v>1.304906194714797</v>
      </c>
      <c r="L88" s="49" t="str">
        <f t="shared" si="34"/>
        <v>1h18</v>
      </c>
      <c r="M88" s="9">
        <f t="shared" si="31"/>
        <v>3.8284271247461903</v>
      </c>
      <c r="N88" s="47">
        <f>Info!$C$6*M88/Info!$C$5</f>
        <v>1.0847210186780873</v>
      </c>
      <c r="O88" s="49" t="str">
        <f t="shared" si="35"/>
        <v>1h5</v>
      </c>
      <c r="P88" s="9">
        <f t="shared" si="32"/>
        <v>2</v>
      </c>
      <c r="Q88" s="47">
        <f>Info!$C$6*P88/Info!$C$5</f>
        <v>0.5666666666666667</v>
      </c>
      <c r="R88" s="49" t="str">
        <f t="shared" si="36"/>
        <v>0h34</v>
      </c>
      <c r="S88" s="9">
        <f t="shared" si="37"/>
        <v>7.082762530298219</v>
      </c>
      <c r="T88" s="47">
        <f>Info!$C$6*S88/Info!$C$5</f>
        <v>2.006782716917829</v>
      </c>
    </row>
    <row r="89" spans="1:20" ht="12.75">
      <c r="A89" s="63">
        <f>Navi!A89</f>
        <v>22</v>
      </c>
      <c r="B89" s="51" t="str">
        <f>Navi!B89</f>
        <v>Morfheus</v>
      </c>
      <c r="C89" t="str">
        <f>Navi!C89</f>
        <v>Minas Ithil</v>
      </c>
      <c r="D89" s="8">
        <f>Navi!D89</f>
        <v>52</v>
      </c>
      <c r="E89" s="8">
        <f>Navi!E89</f>
        <v>68</v>
      </c>
      <c r="G89" s="9">
        <f t="shared" si="29"/>
        <v>3</v>
      </c>
      <c r="H89" s="47">
        <f>Info!$C$6*G89/Info!$C$5</f>
        <v>0.85</v>
      </c>
      <c r="I89" s="49" t="str">
        <f t="shared" si="33"/>
        <v>0h51</v>
      </c>
      <c r="J89" s="9">
        <f t="shared" si="30"/>
        <v>1</v>
      </c>
      <c r="K89" s="47">
        <f>Info!$C$6*J89/Info!$C$5</f>
        <v>0.2833333333333333</v>
      </c>
      <c r="L89" s="49" t="str">
        <f t="shared" si="34"/>
        <v>0h17</v>
      </c>
      <c r="M89" s="9">
        <f t="shared" si="31"/>
        <v>2</v>
      </c>
      <c r="N89" s="47">
        <f>Info!$C$6*M89/Info!$C$5</f>
        <v>0.5666666666666667</v>
      </c>
      <c r="O89" s="49" t="str">
        <f t="shared" si="35"/>
        <v>0h34</v>
      </c>
      <c r="P89" s="9">
        <f>1+SQRT(($P$6-D89)*($P$6-D89)+($Q$6-E89)*($Q$6-E89))</f>
        <v>3.8284271247461903</v>
      </c>
      <c r="Q89" s="47">
        <f>Info!$C$6*P89/Info!$C$5</f>
        <v>1.0847210186780873</v>
      </c>
      <c r="R89" s="49" t="str">
        <f t="shared" si="36"/>
        <v>1h5</v>
      </c>
      <c r="S89" s="9">
        <f t="shared" si="37"/>
        <v>4.16227766016838</v>
      </c>
      <c r="T89" s="47">
        <f>Info!$C$6*S89/Info!$C$5</f>
        <v>1.1793120037143745</v>
      </c>
    </row>
    <row r="90" spans="1:20" ht="12.75">
      <c r="A90" s="63">
        <f>Navi!A90</f>
        <v>0</v>
      </c>
      <c r="B90" s="51">
        <f>Navi!B90</f>
        <v>0</v>
      </c>
      <c r="C90" t="str">
        <f>Navi!C90</f>
        <v>Minas Morgul</v>
      </c>
      <c r="D90" s="8">
        <f>Navi!D90</f>
        <v>53</v>
      </c>
      <c r="E90" s="8">
        <f>Navi!E90</f>
        <v>67</v>
      </c>
      <c r="G90" s="9">
        <f t="shared" si="29"/>
        <v>4.16227766016838</v>
      </c>
      <c r="H90" s="47">
        <f>Info!$C$6*G90/Info!$C$5</f>
        <v>1.1793120037143745</v>
      </c>
      <c r="I90" s="49" t="str">
        <f t="shared" si="33"/>
        <v>1h10</v>
      </c>
      <c r="J90" s="9">
        <f t="shared" si="30"/>
        <v>2.414213562373095</v>
      </c>
      <c r="K90" s="47">
        <f>Info!$C$6*J90/Info!$C$5</f>
        <v>0.6840271760057102</v>
      </c>
      <c r="L90" s="49" t="str">
        <f t="shared" si="34"/>
        <v>0h41</v>
      </c>
      <c r="M90" s="9">
        <f t="shared" si="31"/>
        <v>3.23606797749979</v>
      </c>
      <c r="N90" s="47">
        <f>Info!$C$6*M90/Info!$C$5</f>
        <v>0.9168859269582738</v>
      </c>
      <c r="O90" s="49" t="str">
        <f t="shared" si="35"/>
        <v>0h55</v>
      </c>
      <c r="P90" s="9">
        <f aca="true" t="shared" si="38" ref="P90:P99">1+SQRT(($P$6-D90)*($P$6-D90)+($Q$6-E90)*($Q$6-E90))</f>
        <v>4.16227766016838</v>
      </c>
      <c r="Q90" s="47">
        <f>Info!$C$6*P90/Info!$C$5</f>
        <v>1.1793120037143745</v>
      </c>
      <c r="R90" s="49" t="str">
        <f t="shared" si="36"/>
        <v>1h10</v>
      </c>
      <c r="S90" s="9">
        <f t="shared" si="37"/>
        <v>3</v>
      </c>
      <c r="T90" s="47">
        <f>Info!$C$6*S90/Info!$C$5</f>
        <v>0.85</v>
      </c>
    </row>
    <row r="91" spans="2:20" ht="12.75">
      <c r="B91" s="51"/>
      <c r="C91" t="str">
        <f>Navi!C91</f>
        <v>Osghiliath</v>
      </c>
      <c r="D91" s="8">
        <f>Navi!D91</f>
        <v>49</v>
      </c>
      <c r="E91" s="8">
        <f>Navi!E91</f>
        <v>70</v>
      </c>
      <c r="G91" s="9">
        <f>1+SQRT(($G$6-D91)*($G$6-D91)+($H$6-E91)*($H$6-E91))</f>
        <v>3.23606797749979</v>
      </c>
      <c r="H91" s="47">
        <f>Info!$C$6*G91/Info!$C$5</f>
        <v>0.9168859269582738</v>
      </c>
      <c r="I91" s="49" t="str">
        <f t="shared" si="33"/>
        <v>0h55</v>
      </c>
      <c r="J91" s="9">
        <f>1+SQRT(($J$6-D91)*($J$6-D91)+($K$6-E91)*($K$6-E91))</f>
        <v>4.60555127546399</v>
      </c>
      <c r="K91" s="47">
        <f>Info!$C$6*J91/Info!$C$5</f>
        <v>1.304906194714797</v>
      </c>
      <c r="L91" s="49" t="str">
        <f t="shared" si="34"/>
        <v>1h18</v>
      </c>
      <c r="M91" s="9">
        <f>1+SQRT(($M$6-D91)*($M$6-D91)+($N$6-E91)*($N$6-E91))</f>
        <v>4.16227766016838</v>
      </c>
      <c r="N91" s="47">
        <f>Info!$C$6*M91/Info!$C$5</f>
        <v>1.1793120037143745</v>
      </c>
      <c r="O91" s="49" t="str">
        <f t="shared" si="35"/>
        <v>1h10</v>
      </c>
      <c r="P91" s="9">
        <f>1+SQRT(($P$6-D91)*($P$6-D91)+($Q$6-E91)*($Q$6-E91))</f>
        <v>6</v>
      </c>
      <c r="Q91" s="47">
        <f>Info!$C$6*P91/Info!$C$5</f>
        <v>1.7</v>
      </c>
      <c r="R91" s="49" t="str">
        <f t="shared" si="36"/>
        <v>1h42</v>
      </c>
      <c r="S91" s="9">
        <f>1+SQRT(($S$6-D91)*($S$6-D91)+($T$6-E91)*($T$6-E91))</f>
        <v>7.4031242374328485</v>
      </c>
      <c r="T91" s="47">
        <f>Info!$C$6*S91/Info!$C$5</f>
        <v>2.0975518672726405</v>
      </c>
    </row>
    <row r="92" spans="2:20" ht="12.75">
      <c r="B92" s="51"/>
      <c r="C92" t="str">
        <f>Navi!C92</f>
        <v>Minas Tirith</v>
      </c>
      <c r="D92" s="8">
        <f>Navi!D92</f>
        <v>52</v>
      </c>
      <c r="E92" s="8">
        <f>Navi!E92</f>
        <v>67</v>
      </c>
      <c r="G92" s="9">
        <f>1+SQRT(($G$6-D92)*($G$6-D92)+($H$6-E92)*($H$6-E92))</f>
        <v>3.23606797749979</v>
      </c>
      <c r="H92" s="47">
        <f>Info!$C$6*G92/Info!$C$5</f>
        <v>0.9168859269582738</v>
      </c>
      <c r="I92" s="49" t="str">
        <f t="shared" si="33"/>
        <v>0h55</v>
      </c>
      <c r="J92" s="9">
        <f>1+SQRT(($J$6-D92)*($J$6-D92)+($K$6-E92)*($K$6-E92))</f>
        <v>2</v>
      </c>
      <c r="K92" s="47">
        <f>Info!$C$6*J92/Info!$C$5</f>
        <v>0.5666666666666667</v>
      </c>
      <c r="L92" s="49" t="str">
        <f t="shared" si="34"/>
        <v>0h34</v>
      </c>
      <c r="M92" s="9">
        <f>1+SQRT(($M$6-D92)*($M$6-D92)+($N$6-E92)*($N$6-E92))</f>
        <v>3</v>
      </c>
      <c r="N92" s="47">
        <f>Info!$C$6*M92/Info!$C$5</f>
        <v>0.85</v>
      </c>
      <c r="O92" s="49" t="str">
        <f t="shared" si="35"/>
        <v>0h51</v>
      </c>
      <c r="P92" s="9">
        <f>1+SQRT(($P$6-D92)*($P$6-D92)+($Q$6-E92)*($Q$6-E92))</f>
        <v>4.60555127546399</v>
      </c>
      <c r="Q92" s="47">
        <f>Info!$C$6*P92/Info!$C$5</f>
        <v>1.304906194714797</v>
      </c>
      <c r="R92" s="49" t="str">
        <f t="shared" si="36"/>
        <v>1h18</v>
      </c>
      <c r="S92" s="9">
        <f>1+SQRT(($S$6-D92)*($S$6-D92)+($T$6-E92)*($T$6-E92))</f>
        <v>3.23606797749979</v>
      </c>
      <c r="T92" s="47">
        <f>Info!$C$6*S92/Info!$C$5</f>
        <v>0.9168859269582738</v>
      </c>
    </row>
    <row r="93" spans="1:20" ht="12.75">
      <c r="A93" s="63">
        <f>Navi!A93</f>
        <v>23</v>
      </c>
      <c r="B93" s="51" t="str">
        <f>Navi!B93</f>
        <v>Arkadio</v>
      </c>
      <c r="C93" t="str">
        <f>Navi!C93</f>
        <v>Basin Tau</v>
      </c>
      <c r="D93" s="8">
        <f>Navi!D93</f>
        <v>54</v>
      </c>
      <c r="E93" s="8">
        <f>Navi!E93</f>
        <v>70</v>
      </c>
      <c r="G93" s="9">
        <f aca="true" t="shared" si="39" ref="G93:G99">1+SQRT(($G$6-D93)*($G$6-D93)+($H$6-E93)*($H$6-E93))</f>
        <v>5.47213595499958</v>
      </c>
      <c r="H93" s="47">
        <f>Info!$C$6*G93/Info!$C$5</f>
        <v>1.550438520583214</v>
      </c>
      <c r="I93" s="49" t="str">
        <f t="shared" si="33"/>
        <v>1h33</v>
      </c>
      <c r="J93" s="9">
        <f aca="true" t="shared" si="40" ref="J93:J99">1+SQRT(($J$6-D93)*($J$6-D93)+($K$6-E93)*($K$6-E93))</f>
        <v>3.8284271247461903</v>
      </c>
      <c r="K93" s="47">
        <f>Info!$C$6*J93/Info!$C$5</f>
        <v>1.0847210186780873</v>
      </c>
      <c r="L93" s="49" t="str">
        <f t="shared" si="34"/>
        <v>1h5</v>
      </c>
      <c r="M93" s="9">
        <f aca="true" t="shared" si="41" ref="M93:M99">1+SQRT(($M$6-D93)*($M$6-D93)+($N$6-E93)*($N$6-E93))</f>
        <v>3.23606797749979</v>
      </c>
      <c r="N93" s="47">
        <f>Info!$C$6*M93/Info!$C$5</f>
        <v>0.9168859269582738</v>
      </c>
      <c r="O93" s="49" t="str">
        <f t="shared" si="35"/>
        <v>0h55</v>
      </c>
      <c r="P93" s="9">
        <f t="shared" si="38"/>
        <v>1</v>
      </c>
      <c r="Q93" s="47">
        <f>Info!$C$6*P93/Info!$C$5</f>
        <v>0.2833333333333333</v>
      </c>
      <c r="R93" s="49" t="str">
        <f t="shared" si="36"/>
        <v>0h17</v>
      </c>
      <c r="S93" s="9">
        <f t="shared" si="37"/>
        <v>6.0990195135927845</v>
      </c>
      <c r="T93" s="47">
        <f>Info!$C$6*S93/Info!$C$5</f>
        <v>1.7280555288512889</v>
      </c>
    </row>
    <row r="94" spans="1:20" ht="12.75">
      <c r="A94" s="63">
        <f>Navi!A94</f>
        <v>0</v>
      </c>
      <c r="B94" s="51">
        <f>Navi!B94</f>
        <v>0</v>
      </c>
      <c r="C94" t="str">
        <f>Navi!C94</f>
        <v>Basin Kar</v>
      </c>
      <c r="D94" s="8">
        <f>Navi!D94</f>
        <v>56</v>
      </c>
      <c r="E94" s="8">
        <f>Navi!E94</f>
        <v>71</v>
      </c>
      <c r="G94" s="9">
        <f t="shared" si="39"/>
        <v>7.708203932499369</v>
      </c>
      <c r="H94" s="47">
        <f>Info!$C$6*G94/Info!$C$5</f>
        <v>2.1839911142081547</v>
      </c>
      <c r="I94" s="49" t="str">
        <f t="shared" si="33"/>
        <v>2h11</v>
      </c>
      <c r="J94" s="9">
        <f t="shared" si="40"/>
        <v>6</v>
      </c>
      <c r="K94" s="47">
        <f>Info!$C$6*J94/Info!$C$5</f>
        <v>1.7</v>
      </c>
      <c r="L94" s="49" t="str">
        <f t="shared" si="34"/>
        <v>1h42</v>
      </c>
      <c r="M94" s="9">
        <f t="shared" si="41"/>
        <v>5.47213595499958</v>
      </c>
      <c r="N94" s="47">
        <f>Info!$C$6*M94/Info!$C$5</f>
        <v>1.550438520583214</v>
      </c>
      <c r="O94" s="49" t="str">
        <f t="shared" si="35"/>
        <v>1h33</v>
      </c>
      <c r="P94" s="9">
        <f t="shared" si="38"/>
        <v>3.23606797749979</v>
      </c>
      <c r="Q94" s="47">
        <f>Info!$C$6*P94/Info!$C$5</f>
        <v>0.9168859269582738</v>
      </c>
      <c r="R94" s="49" t="str">
        <f t="shared" si="36"/>
        <v>0h55</v>
      </c>
      <c r="S94" s="9">
        <f t="shared" si="37"/>
        <v>7.708203932499369</v>
      </c>
      <c r="T94" s="47">
        <f>Info!$C$6*S94/Info!$C$5</f>
        <v>2.1839911142081547</v>
      </c>
    </row>
    <row r="95" spans="1:20" ht="12.75">
      <c r="A95" s="63">
        <f>Navi!A95</f>
        <v>0</v>
      </c>
      <c r="B95" s="51">
        <f>Navi!B95</f>
        <v>0</v>
      </c>
      <c r="C95" t="str">
        <f>Navi!C95</f>
        <v>Basin Seh</v>
      </c>
      <c r="D95" s="8">
        <f>Navi!D95</f>
        <v>53</v>
      </c>
      <c r="E95" s="8">
        <f>Navi!E95</f>
        <v>67</v>
      </c>
      <c r="G95" s="9">
        <f t="shared" si="39"/>
        <v>4.16227766016838</v>
      </c>
      <c r="H95" s="47">
        <f>Info!$C$6*G95/Info!$C$5</f>
        <v>1.1793120037143745</v>
      </c>
      <c r="I95" s="49" t="str">
        <f t="shared" si="33"/>
        <v>1h10</v>
      </c>
      <c r="J95" s="9">
        <f t="shared" si="40"/>
        <v>2.414213562373095</v>
      </c>
      <c r="K95" s="47">
        <f>Info!$C$6*J95/Info!$C$5</f>
        <v>0.6840271760057102</v>
      </c>
      <c r="L95" s="49" t="str">
        <f t="shared" si="34"/>
        <v>0h41</v>
      </c>
      <c r="M95" s="9">
        <f t="shared" si="41"/>
        <v>3.23606797749979</v>
      </c>
      <c r="N95" s="47">
        <f>Info!$C$6*M95/Info!$C$5</f>
        <v>0.9168859269582738</v>
      </c>
      <c r="O95" s="49" t="str">
        <f t="shared" si="35"/>
        <v>0h55</v>
      </c>
      <c r="P95" s="9">
        <f t="shared" si="38"/>
        <v>4.16227766016838</v>
      </c>
      <c r="Q95" s="47">
        <f>Info!$C$6*P95/Info!$C$5</f>
        <v>1.1793120037143745</v>
      </c>
      <c r="R95" s="49" t="str">
        <f t="shared" si="36"/>
        <v>1h10</v>
      </c>
      <c r="S95" s="9">
        <f t="shared" si="37"/>
        <v>3</v>
      </c>
      <c r="T95" s="47">
        <f>Info!$C$6*S95/Info!$C$5</f>
        <v>0.85</v>
      </c>
    </row>
    <row r="96" spans="1:20" ht="12.75">
      <c r="A96" s="63">
        <f>Navi!A96</f>
        <v>0</v>
      </c>
      <c r="B96" s="51">
        <f>Navi!B96</f>
        <v>0</v>
      </c>
      <c r="C96" t="str">
        <f>Navi!C96</f>
        <v>Basin Zui</v>
      </c>
      <c r="D96" s="8">
        <f>Navi!D96</f>
        <v>53</v>
      </c>
      <c r="E96" s="8">
        <f>Navi!E96</f>
        <v>69</v>
      </c>
      <c r="G96" s="9">
        <f t="shared" si="39"/>
        <v>4.16227766016838</v>
      </c>
      <c r="H96" s="47">
        <f>Info!$C$6*G96/Info!$C$5</f>
        <v>1.1793120037143745</v>
      </c>
      <c r="I96" s="49" t="str">
        <f t="shared" si="33"/>
        <v>1h10</v>
      </c>
      <c r="J96" s="9">
        <f t="shared" si="40"/>
        <v>2.414213562373095</v>
      </c>
      <c r="K96" s="47">
        <f>Info!$C$6*J96/Info!$C$5</f>
        <v>0.6840271760057102</v>
      </c>
      <c r="L96" s="49" t="str">
        <f t="shared" si="34"/>
        <v>0h41</v>
      </c>
      <c r="M96" s="9">
        <f t="shared" si="41"/>
        <v>2</v>
      </c>
      <c r="N96" s="47">
        <f>Info!$C$6*M96/Info!$C$5</f>
        <v>0.5666666666666667</v>
      </c>
      <c r="O96" s="49" t="str">
        <f t="shared" si="35"/>
        <v>0h34</v>
      </c>
      <c r="P96" s="9">
        <f t="shared" si="38"/>
        <v>2.414213562373095</v>
      </c>
      <c r="Q96" s="47">
        <f>Info!$C$6*P96/Info!$C$5</f>
        <v>0.6840271760057102</v>
      </c>
      <c r="R96" s="49" t="str">
        <f t="shared" si="36"/>
        <v>0h41</v>
      </c>
      <c r="S96" s="9">
        <f t="shared" si="37"/>
        <v>5</v>
      </c>
      <c r="T96" s="47">
        <f>Info!$C$6*S96/Info!$C$5</f>
        <v>1.4166666666666667</v>
      </c>
    </row>
    <row r="97" spans="1:20" ht="12.75">
      <c r="A97" s="63">
        <f>Navi!A97</f>
        <v>24</v>
      </c>
      <c r="B97" s="51" t="str">
        <f>Navi!B97</f>
        <v>Messala</v>
      </c>
      <c r="C97" t="str">
        <f>Navi!C97</f>
        <v>Malaeventum</v>
      </c>
      <c r="D97" s="8">
        <f>Navi!D97</f>
        <v>53</v>
      </c>
      <c r="E97" s="8">
        <f>Navi!E97</f>
        <v>70</v>
      </c>
      <c r="G97" s="9">
        <f t="shared" si="39"/>
        <v>4.60555127546399</v>
      </c>
      <c r="H97" s="47">
        <f>Info!$C$6*G97/Info!$C$5</f>
        <v>1.304906194714797</v>
      </c>
      <c r="I97" s="49" t="str">
        <f t="shared" si="33"/>
        <v>1h18</v>
      </c>
      <c r="J97" s="9">
        <f t="shared" si="40"/>
        <v>3.23606797749979</v>
      </c>
      <c r="K97" s="47">
        <f>Info!$C$6*J97/Info!$C$5</f>
        <v>0.9168859269582738</v>
      </c>
      <c r="L97" s="49" t="str">
        <f t="shared" si="34"/>
        <v>0h55</v>
      </c>
      <c r="M97" s="9">
        <f t="shared" si="41"/>
        <v>2.414213562373095</v>
      </c>
      <c r="N97" s="47">
        <f>Info!$C$6*M97/Info!$C$5</f>
        <v>0.6840271760057102</v>
      </c>
      <c r="O97" s="49" t="str">
        <f t="shared" si="35"/>
        <v>0h41</v>
      </c>
      <c r="P97" s="9">
        <f t="shared" si="38"/>
        <v>2</v>
      </c>
      <c r="Q97" s="47">
        <f>Info!$C$6*P97/Info!$C$5</f>
        <v>0.5666666666666667</v>
      </c>
      <c r="R97" s="49" t="str">
        <f t="shared" si="36"/>
        <v>0h34</v>
      </c>
      <c r="S97" s="9">
        <f t="shared" si="37"/>
        <v>6</v>
      </c>
      <c r="T97" s="47">
        <f>Info!$C$6*S97/Info!$C$5</f>
        <v>1.7</v>
      </c>
    </row>
    <row r="98" spans="1:20" ht="12.75">
      <c r="A98" s="63">
        <f>Navi!A98</f>
        <v>0</v>
      </c>
      <c r="B98" s="51">
        <f>Navi!B98</f>
        <v>0</v>
      </c>
      <c r="C98" t="str">
        <f>Navi!C98</f>
        <v>Lakedaimon</v>
      </c>
      <c r="D98" s="8">
        <f>Navi!D98</f>
        <v>53</v>
      </c>
      <c r="E98" s="8">
        <f>Navi!E98</f>
        <v>69</v>
      </c>
      <c r="G98" s="9">
        <f t="shared" si="39"/>
        <v>4.16227766016838</v>
      </c>
      <c r="H98" s="47">
        <f>Info!$C$6*G98/Info!$C$5</f>
        <v>1.1793120037143745</v>
      </c>
      <c r="I98" s="49" t="str">
        <f t="shared" si="33"/>
        <v>1h10</v>
      </c>
      <c r="J98" s="9">
        <f t="shared" si="40"/>
        <v>2.414213562373095</v>
      </c>
      <c r="K98" s="47">
        <f>Info!$C$6*J98/Info!$C$5</f>
        <v>0.6840271760057102</v>
      </c>
      <c r="L98" s="49" t="str">
        <f t="shared" si="34"/>
        <v>0h41</v>
      </c>
      <c r="M98" s="9">
        <f t="shared" si="41"/>
        <v>2</v>
      </c>
      <c r="N98" s="47">
        <f>Info!$C$6*M98/Info!$C$5</f>
        <v>0.5666666666666667</v>
      </c>
      <c r="O98" s="49" t="str">
        <f t="shared" si="35"/>
        <v>0h34</v>
      </c>
      <c r="P98" s="9">
        <f t="shared" si="38"/>
        <v>2.414213562373095</v>
      </c>
      <c r="Q98" s="47">
        <f>Info!$C$6*P98/Info!$C$5</f>
        <v>0.6840271760057102</v>
      </c>
      <c r="R98" s="49" t="str">
        <f t="shared" si="36"/>
        <v>0h41</v>
      </c>
      <c r="S98" s="9">
        <f t="shared" si="37"/>
        <v>5</v>
      </c>
      <c r="T98" s="47">
        <f>Info!$C$6*S98/Info!$C$5</f>
        <v>1.4166666666666667</v>
      </c>
    </row>
    <row r="99" spans="1:20" ht="12.75">
      <c r="A99" s="63">
        <f>Navi!A99</f>
        <v>0</v>
      </c>
      <c r="B99" s="51">
        <f>Navi!B99</f>
        <v>0</v>
      </c>
      <c r="C99" t="str">
        <f>Navi!C99</f>
        <v>Carraris</v>
      </c>
      <c r="D99" s="8">
        <f>Navi!D99</f>
        <v>54</v>
      </c>
      <c r="E99" s="8">
        <f>Navi!E99</f>
        <v>70</v>
      </c>
      <c r="G99" s="9">
        <f t="shared" si="39"/>
        <v>5.47213595499958</v>
      </c>
      <c r="H99" s="47">
        <f>Info!$C$6*G99/Info!$C$5</f>
        <v>1.550438520583214</v>
      </c>
      <c r="I99" s="49" t="str">
        <f t="shared" si="33"/>
        <v>1h33</v>
      </c>
      <c r="J99" s="9">
        <f t="shared" si="40"/>
        <v>3.8284271247461903</v>
      </c>
      <c r="K99" s="47">
        <f>Info!$C$6*J99/Info!$C$5</f>
        <v>1.0847210186780873</v>
      </c>
      <c r="L99" s="49" t="str">
        <f t="shared" si="34"/>
        <v>1h5</v>
      </c>
      <c r="M99" s="9">
        <f t="shared" si="41"/>
        <v>3.23606797749979</v>
      </c>
      <c r="N99" s="47">
        <f>Info!$C$6*M99/Info!$C$5</f>
        <v>0.9168859269582738</v>
      </c>
      <c r="O99" s="49" t="str">
        <f t="shared" si="35"/>
        <v>0h55</v>
      </c>
      <c r="P99" s="9">
        <f t="shared" si="38"/>
        <v>1</v>
      </c>
      <c r="Q99" s="47">
        <f>Info!$C$6*P99/Info!$C$5</f>
        <v>0.2833333333333333</v>
      </c>
      <c r="R99" s="49" t="str">
        <f t="shared" si="36"/>
        <v>0h17</v>
      </c>
      <c r="S99" s="9">
        <f t="shared" si="37"/>
        <v>6.0990195135927845</v>
      </c>
      <c r="T99" s="47">
        <f>Info!$C$6*S99/Info!$C$5</f>
        <v>1.7280555288512889</v>
      </c>
    </row>
    <row r="100" spans="1:20" ht="12.75">
      <c r="A100" s="63">
        <f>Navi!A100</f>
        <v>25</v>
      </c>
      <c r="B100" s="51" t="str">
        <f>Navi!B100</f>
        <v>Donpasquale</v>
      </c>
      <c r="C100" t="str">
        <f>Navi!C100</f>
        <v>Fons Bandusie</v>
      </c>
      <c r="D100" s="8">
        <f>Navi!D100</f>
        <v>62</v>
      </c>
      <c r="E100" s="8">
        <f>Navi!E100</f>
        <v>55</v>
      </c>
      <c r="G100" s="9">
        <f>1+SQRT(($G$6-D100)*($G$6-D100)+($H$6-E100)*($H$6-E100))</f>
        <v>18.69180601295413</v>
      </c>
      <c r="H100" s="47">
        <f>Info!$C$6*G100/Info!$C$5</f>
        <v>5.296011703670337</v>
      </c>
      <c r="I100" s="49" t="str">
        <f t="shared" si="33"/>
        <v>5h17</v>
      </c>
      <c r="J100" s="9">
        <f>1+SQRT(($J$6-D100)*($J$6-D100)+($K$6-E100)*($K$6-E100))</f>
        <v>17.401219466856727</v>
      </c>
      <c r="K100" s="47">
        <f>Info!$C$6*J100/Info!$C$5</f>
        <v>4.930345515609406</v>
      </c>
      <c r="L100" s="49" t="str">
        <f t="shared" si="34"/>
        <v>4h55</v>
      </c>
      <c r="M100" s="9">
        <f>1+SQRT(($M$6-D100)*($M$6-D100)+($N$6-E100)*($N$6-E100))</f>
        <v>18.204650534085253</v>
      </c>
      <c r="N100" s="47">
        <f>Info!$C$6*M100/Info!$C$5</f>
        <v>5.157984317990822</v>
      </c>
      <c r="O100" s="49" t="str">
        <f t="shared" si="35"/>
        <v>5h9</v>
      </c>
      <c r="P100" s="9">
        <f>1+SQRT(($P$6-D100)*($P$6-D100)+($Q$6-E100)*($Q$6-E100))</f>
        <v>18</v>
      </c>
      <c r="Q100" s="47">
        <f>Info!$C$6*P100/Info!$C$5</f>
        <v>5.1</v>
      </c>
      <c r="R100" s="49" t="str">
        <f t="shared" si="36"/>
        <v>5h5</v>
      </c>
      <c r="S100" s="9">
        <f t="shared" si="37"/>
        <v>14.45362404707371</v>
      </c>
      <c r="T100" s="47">
        <f>Info!$C$6*S100/Info!$C$5</f>
        <v>4.095193480004218</v>
      </c>
    </row>
    <row r="101" spans="1:20" ht="12.75">
      <c r="A101" s="63">
        <f>Navi!A101</f>
        <v>0</v>
      </c>
      <c r="B101" s="51">
        <f>Navi!B101</f>
        <v>0</v>
      </c>
      <c r="C101" t="str">
        <f>Navi!C101</f>
        <v>Basento</v>
      </c>
      <c r="D101" s="8">
        <f>Navi!D101</f>
        <v>65</v>
      </c>
      <c r="E101" s="8">
        <f>Navi!E101</f>
        <v>54</v>
      </c>
      <c r="G101" s="9">
        <f>1+SQRT(($G$6-D101)*($G$6-D101)+($H$6-E101)*($H$6-E101))</f>
        <v>21.518284528683193</v>
      </c>
      <c r="H101" s="47">
        <f>Info!$C$6*G101/Info!$C$5</f>
        <v>6.0968472831269045</v>
      </c>
      <c r="I101" s="49" t="str">
        <f t="shared" si="33"/>
        <v>6h5</v>
      </c>
      <c r="J101" s="9">
        <f>1+SQRT(($J$6-D101)*($J$6-D101)+($K$6-E101)*($K$6-E101))</f>
        <v>20.1049731745428</v>
      </c>
      <c r="K101" s="47">
        <f>Info!$C$6*J101/Info!$C$5</f>
        <v>5.69640906612046</v>
      </c>
      <c r="L101" s="49" t="str">
        <f t="shared" si="34"/>
        <v>5h41</v>
      </c>
      <c r="M101" s="9">
        <f>1+SQRT(($M$6-D101)*($M$6-D101)+($N$6-E101)*($N$6-E101))</f>
        <v>20.849433241279208</v>
      </c>
      <c r="N101" s="47">
        <f>Info!$C$6*M101/Info!$C$5</f>
        <v>5.907339418362442</v>
      </c>
      <c r="O101" s="49" t="str">
        <f t="shared" si="35"/>
        <v>5h54</v>
      </c>
      <c r="P101" s="9">
        <f aca="true" t="shared" si="42" ref="P101:P108">1+SQRT(($P$6-D101)*($P$6-D101)+($Q$6-E101)*($Q$6-E101))</f>
        <v>20.4164878389476</v>
      </c>
      <c r="Q101" s="47">
        <f>Info!$C$6*P101/Info!$C$5</f>
        <v>5.784671554368487</v>
      </c>
      <c r="R101" s="49" t="str">
        <f t="shared" si="36"/>
        <v>5h47</v>
      </c>
      <c r="S101" s="9">
        <f t="shared" si="37"/>
        <v>17.278820596099706</v>
      </c>
      <c r="T101" s="47">
        <f>Info!$C$6*S101/Info!$C$5</f>
        <v>4.895665835561584</v>
      </c>
    </row>
    <row r="102" spans="1:20" ht="12.75">
      <c r="A102" s="63">
        <f>Navi!A102</f>
        <v>0</v>
      </c>
      <c r="B102" s="51">
        <f>Navi!B102</f>
        <v>0</v>
      </c>
      <c r="C102" t="str">
        <f>Navi!C102</f>
        <v>Banzi</v>
      </c>
      <c r="D102" s="8">
        <f>Navi!D102</f>
        <v>65</v>
      </c>
      <c r="E102" s="8">
        <f>Navi!E102</f>
        <v>55</v>
      </c>
      <c r="G102" s="9">
        <f>1+SQRT(($G$6-D102)*($G$6-D102)+($H$6-E102)*($H$6-E102))</f>
        <v>20.849433241279208</v>
      </c>
      <c r="H102" s="47">
        <f>Info!$C$6*G102/Info!$C$5</f>
        <v>5.907339418362442</v>
      </c>
      <c r="I102" s="49" t="str">
        <f t="shared" si="33"/>
        <v>5h54</v>
      </c>
      <c r="J102" s="9">
        <f>1+SQRT(($J$6-D102)*($J$6-D102)+($K$6-E102)*($K$6-E102))</f>
        <v>19.384776310850235</v>
      </c>
      <c r="K102" s="47">
        <f>Info!$C$6*J102/Info!$C$5</f>
        <v>5.4923532880742325</v>
      </c>
      <c r="L102" s="49" t="str">
        <f t="shared" si="34"/>
        <v>5h29</v>
      </c>
      <c r="M102" s="9">
        <f>1+SQRT(($M$6-D102)*($M$6-D102)+($N$6-E102)*($N$6-E102))</f>
        <v>20.1049731745428</v>
      </c>
      <c r="N102" s="47">
        <f>Info!$C$6*M102/Info!$C$5</f>
        <v>5.69640906612046</v>
      </c>
      <c r="O102" s="49" t="str">
        <f t="shared" si="35"/>
        <v>5h41</v>
      </c>
      <c r="P102" s="9">
        <f t="shared" si="42"/>
        <v>19.601075237738275</v>
      </c>
      <c r="Q102" s="47">
        <f>Info!$C$6*P102/Info!$C$5</f>
        <v>5.553637984025844</v>
      </c>
      <c r="R102" s="49" t="str">
        <f t="shared" si="36"/>
        <v>5h33</v>
      </c>
      <c r="S102" s="9">
        <f t="shared" si="37"/>
        <v>16.620499351813308</v>
      </c>
      <c r="T102" s="47">
        <f>Info!$C$6*S102/Info!$C$5</f>
        <v>4.70914148301377</v>
      </c>
    </row>
    <row r="103" spans="1:20" ht="12.75">
      <c r="A103" s="63">
        <f>Navi!A103</f>
        <v>26</v>
      </c>
      <c r="B103" s="53" t="str">
        <f>Navi!B103</f>
        <v>Jeckill-e-Hide</v>
      </c>
      <c r="C103" s="54" t="str">
        <f>Navi!C103</f>
        <v>Ager_Vini</v>
      </c>
      <c r="D103" s="8">
        <f>Navi!D103</f>
        <v>43</v>
      </c>
      <c r="E103" s="8">
        <f>Navi!E103</f>
        <v>52</v>
      </c>
      <c r="G103" s="9">
        <f aca="true" t="shared" si="43" ref="G103:G108">1+SQRT(($G$6-D103)*($G$6-D103)+($H$6-E103)*($H$6-E103))</f>
        <v>18.46424919657298</v>
      </c>
      <c r="H103" s="47">
        <f>Info!$C$6*G103/Info!$C$5</f>
        <v>5.231537272362344</v>
      </c>
      <c r="I103" s="49" t="str">
        <f t="shared" si="33"/>
        <v>5h13</v>
      </c>
      <c r="J103" s="9">
        <f aca="true" t="shared" si="44" ref="J103:J108">1+SQRT(($J$6-D103)*($J$6-D103)+($K$6-E103)*($K$6-E103))</f>
        <v>19.35755975068582</v>
      </c>
      <c r="K103" s="47">
        <f>Info!$C$6*J103/Info!$C$5</f>
        <v>5.484641929360982</v>
      </c>
      <c r="L103" s="49" t="str">
        <f t="shared" si="34"/>
        <v>5h29</v>
      </c>
      <c r="M103" s="9">
        <f aca="true" t="shared" si="45" ref="M103:M108">1+SQRT(($M$6-D103)*($M$6-D103)+($N$6-E103)*($N$6-E103))</f>
        <v>20.235384061671343</v>
      </c>
      <c r="N103" s="47">
        <f>Info!$C$6*M103/Info!$C$5</f>
        <v>5.7333588174735475</v>
      </c>
      <c r="O103" s="49" t="str">
        <f t="shared" si="35"/>
        <v>5h44</v>
      </c>
      <c r="P103" s="9">
        <f t="shared" si="42"/>
        <v>22.095023109728988</v>
      </c>
      <c r="Q103" s="47">
        <f>Info!$C$6*P103/Info!$C$5</f>
        <v>6.260256547756546</v>
      </c>
      <c r="R103" s="49" t="str">
        <f t="shared" si="36"/>
        <v>6h15</v>
      </c>
      <c r="S103" s="9">
        <f t="shared" si="37"/>
        <v>17.401219466856727</v>
      </c>
      <c r="T103" s="47">
        <f>Info!$C$6*S103/Info!$C$5</f>
        <v>4.930345515609406</v>
      </c>
    </row>
    <row r="104" spans="1:20" ht="12.75">
      <c r="A104" s="63">
        <f>Navi!A104</f>
        <v>0</v>
      </c>
      <c r="B104" s="53" t="str">
        <f>Navi!B104</f>
        <v>(pj)</v>
      </c>
      <c r="C104" s="54" t="str">
        <f>Navi!C104</f>
        <v>Ager_Marmoris</v>
      </c>
      <c r="D104" s="8">
        <f>Navi!D104</f>
        <v>42</v>
      </c>
      <c r="E104" s="8">
        <f>Navi!E104</f>
        <v>50</v>
      </c>
      <c r="G104" s="9">
        <f t="shared" si="43"/>
        <v>20.697715603592208</v>
      </c>
      <c r="H104" s="47">
        <f>Info!$C$6*G104/Info!$C$5</f>
        <v>5.864352754351126</v>
      </c>
      <c r="I104" s="49" t="str">
        <f t="shared" si="33"/>
        <v>5h51</v>
      </c>
      <c r="J104" s="9">
        <f t="shared" si="44"/>
        <v>21.591260281974</v>
      </c>
      <c r="K104" s="47">
        <f>Info!$C$6*J104/Info!$C$5</f>
        <v>6.1175237465593</v>
      </c>
      <c r="L104" s="49" t="str">
        <f t="shared" si="34"/>
        <v>6h7</v>
      </c>
      <c r="M104" s="9">
        <f t="shared" si="45"/>
        <v>22.470910553583888</v>
      </c>
      <c r="N104" s="47">
        <f>Info!$C$6*M104/Info!$C$5</f>
        <v>6.366757990182102</v>
      </c>
      <c r="O104" s="49" t="str">
        <f t="shared" si="35"/>
        <v>6h22</v>
      </c>
      <c r="P104" s="9">
        <f t="shared" si="42"/>
        <v>24.323807579381203</v>
      </c>
      <c r="Q104" s="47">
        <f>Info!$C$6*P104/Info!$C$5</f>
        <v>6.891745480824674</v>
      </c>
      <c r="R104" s="49" t="str">
        <f t="shared" si="36"/>
        <v>6h53</v>
      </c>
      <c r="S104" s="9">
        <f t="shared" si="37"/>
        <v>19.601075237738275</v>
      </c>
      <c r="T104" s="47">
        <f>Info!$C$6*S104/Info!$C$5</f>
        <v>5.553637984025844</v>
      </c>
    </row>
    <row r="105" spans="1:20" ht="12.75">
      <c r="A105" s="63">
        <f>Navi!A105</f>
        <v>0</v>
      </c>
      <c r="B105" s="53">
        <f>Navi!B105</f>
        <v>0</v>
      </c>
      <c r="C105" s="54" t="str">
        <f>Navi!C105</f>
        <v>Ager_Sulfiris</v>
      </c>
      <c r="D105" s="8">
        <f>Navi!D105</f>
        <v>42</v>
      </c>
      <c r="E105" s="8">
        <f>Navi!E105</f>
        <v>51</v>
      </c>
      <c r="G105" s="9">
        <f t="shared" si="43"/>
        <v>19.788294228055936</v>
      </c>
      <c r="H105" s="47">
        <f>Info!$C$6*G105/Info!$C$5</f>
        <v>5.606683364615848</v>
      </c>
      <c r="I105" s="49" t="str">
        <f t="shared" si="33"/>
        <v>5h36</v>
      </c>
      <c r="J105" s="9">
        <f t="shared" si="44"/>
        <v>20.72308292331602</v>
      </c>
      <c r="K105" s="47">
        <f>Info!$C$6*J105/Info!$C$5</f>
        <v>5.871540161606206</v>
      </c>
      <c r="L105" s="49" t="str">
        <f t="shared" si="34"/>
        <v>5h52</v>
      </c>
      <c r="M105" s="9">
        <f t="shared" si="45"/>
        <v>21.591260281974</v>
      </c>
      <c r="N105" s="47">
        <f>Info!$C$6*M105/Info!$C$5</f>
        <v>6.1175237465593</v>
      </c>
      <c r="O105" s="49" t="str">
        <f t="shared" si="35"/>
        <v>6h7</v>
      </c>
      <c r="P105" s="9">
        <f t="shared" si="42"/>
        <v>23.47220505424423</v>
      </c>
      <c r="Q105" s="47">
        <f>Info!$C$6*P105/Info!$C$5</f>
        <v>6.650458098702532</v>
      </c>
      <c r="R105" s="49" t="str">
        <f t="shared" si="36"/>
        <v>6h39</v>
      </c>
      <c r="S105" s="9">
        <f t="shared" si="37"/>
        <v>18.804493814764857</v>
      </c>
      <c r="T105" s="47">
        <f>Info!$C$6*S105/Info!$C$5</f>
        <v>5.327939914183376</v>
      </c>
    </row>
    <row r="106" spans="1:20" ht="12.75">
      <c r="A106" s="63">
        <f>Navi!A106</f>
        <v>27</v>
      </c>
      <c r="B106" s="51" t="str">
        <f>Navi!B106</f>
        <v>Chia_Chia</v>
      </c>
      <c r="C106" t="str">
        <f>Navi!C106</f>
        <v>Aquae Apollina</v>
      </c>
      <c r="D106" s="8">
        <f>Navi!D106</f>
        <v>33</v>
      </c>
      <c r="E106" s="8">
        <f>Navi!E106</f>
        <v>44</v>
      </c>
      <c r="G106" s="9">
        <f t="shared" si="43"/>
        <v>30.410882339705484</v>
      </c>
      <c r="H106" s="47">
        <f>Info!$C$6*G106/Info!$C$5</f>
        <v>8.616416662916553</v>
      </c>
      <c r="I106" s="49" t="str">
        <f t="shared" si="33"/>
        <v>8h36</v>
      </c>
      <c r="J106" s="9">
        <f t="shared" si="44"/>
        <v>31.610455730027933</v>
      </c>
      <c r="K106" s="47">
        <f>Info!$C$6*J106/Info!$C$5</f>
        <v>8.95629579017458</v>
      </c>
      <c r="L106" s="49" t="str">
        <f t="shared" si="34"/>
        <v>8h57</v>
      </c>
      <c r="M106" s="9">
        <f t="shared" si="45"/>
        <v>32.400636936215164</v>
      </c>
      <c r="N106" s="47">
        <f>Info!$C$6*M106/Info!$C$5</f>
        <v>9.180180465260964</v>
      </c>
      <c r="O106" s="49" t="str">
        <f t="shared" si="35"/>
        <v>9h10</v>
      </c>
      <c r="P106" s="9">
        <f t="shared" si="42"/>
        <v>34.421549934136806</v>
      </c>
      <c r="Q106" s="47">
        <f>Info!$C$6*P106/Info!$C$5</f>
        <v>9.752772481338761</v>
      </c>
      <c r="R106" s="49" t="str">
        <f t="shared" si="36"/>
        <v>9h45</v>
      </c>
      <c r="S106" s="9">
        <f t="shared" si="37"/>
        <v>30</v>
      </c>
      <c r="T106" s="47">
        <f>Info!$C$6*S106/Info!$C$5</f>
        <v>8.5</v>
      </c>
    </row>
    <row r="107" spans="1:20" ht="12.75">
      <c r="A107" s="63">
        <f>Navi!A107</f>
        <v>0</v>
      </c>
      <c r="B107" s="51">
        <f>Navi!B107</f>
        <v>0</v>
      </c>
      <c r="C107" t="str">
        <f>Navi!C107</f>
        <v>Acquae Apo 2</v>
      </c>
      <c r="D107" s="8">
        <f>Navi!D107</f>
        <v>34</v>
      </c>
      <c r="E107" s="8">
        <f>Navi!E107</f>
        <v>44</v>
      </c>
      <c r="G107" s="9">
        <f t="shared" si="43"/>
        <v>29.844410203711913</v>
      </c>
      <c r="H107" s="47">
        <f>Info!$C$6*G107/Info!$C$5</f>
        <v>8.455916224385042</v>
      </c>
      <c r="I107" s="49" t="str">
        <f t="shared" si="33"/>
        <v>8h27</v>
      </c>
      <c r="J107" s="9">
        <f t="shared" si="44"/>
        <v>31</v>
      </c>
      <c r="K107" s="47">
        <f>Info!$C$6*J107/Info!$C$5</f>
        <v>8.783333333333333</v>
      </c>
      <c r="L107" s="49" t="str">
        <f t="shared" si="34"/>
        <v>8h47</v>
      </c>
      <c r="M107" s="9">
        <f t="shared" si="45"/>
        <v>31.805843601498726</v>
      </c>
      <c r="N107" s="47">
        <f>Info!$C$6*M107/Info!$C$5</f>
        <v>9.011655687091304</v>
      </c>
      <c r="O107" s="49" t="str">
        <f t="shared" si="35"/>
        <v>9h0</v>
      </c>
      <c r="P107" s="9">
        <f t="shared" si="42"/>
        <v>33.802438933713454</v>
      </c>
      <c r="Q107" s="47">
        <f>Info!$C$6*P107/Info!$C$5</f>
        <v>9.577357697885478</v>
      </c>
      <c r="R107" s="49" t="str">
        <f t="shared" si="36"/>
        <v>9h34</v>
      </c>
      <c r="S107" s="9">
        <f t="shared" si="37"/>
        <v>29.319604517012593</v>
      </c>
      <c r="T107" s="47">
        <f>Info!$C$6*S107/Info!$C$5</f>
        <v>8.307221279820235</v>
      </c>
    </row>
    <row r="108" spans="1:20" ht="12.75">
      <c r="A108" s="63">
        <f>Navi!A108</f>
        <v>0</v>
      </c>
      <c r="B108" s="51">
        <f>Navi!B108</f>
        <v>0</v>
      </c>
      <c r="C108" t="str">
        <f>Navi!C108</f>
        <v>Acquae Apo 1</v>
      </c>
      <c r="D108" s="8">
        <f>Navi!D108</f>
        <v>29</v>
      </c>
      <c r="E108" s="8">
        <f>Navi!E108</f>
        <v>44</v>
      </c>
      <c r="G108" s="9">
        <f t="shared" si="43"/>
        <v>32.890437438203946</v>
      </c>
      <c r="H108" s="47">
        <f>Info!$C$6*G108/Info!$C$5</f>
        <v>9.318957274157784</v>
      </c>
      <c r="I108" s="49" t="str">
        <f t="shared" si="33"/>
        <v>9h19</v>
      </c>
      <c r="J108" s="9">
        <f t="shared" si="44"/>
        <v>34.24154027718932</v>
      </c>
      <c r="K108" s="47">
        <f>Info!$C$6*J108/Info!$C$5</f>
        <v>9.701769745203642</v>
      </c>
      <c r="L108" s="49" t="str">
        <f t="shared" si="34"/>
        <v>9h42</v>
      </c>
      <c r="M108" s="9">
        <f t="shared" si="45"/>
        <v>34.97057550292606</v>
      </c>
      <c r="N108" s="47">
        <f>Info!$C$6*M108/Info!$C$5</f>
        <v>9.90832972582905</v>
      </c>
      <c r="O108" s="49" t="str">
        <f t="shared" si="35"/>
        <v>9h54</v>
      </c>
      <c r="P108" s="9">
        <f t="shared" si="42"/>
        <v>37.069377593742864</v>
      </c>
      <c r="Q108" s="47">
        <f>Info!$C$6*P108/Info!$C$5</f>
        <v>10.502990318227145</v>
      </c>
      <c r="R108" s="49" t="str">
        <f t="shared" si="36"/>
        <v>10h30</v>
      </c>
      <c r="S108" s="9">
        <f t="shared" si="37"/>
        <v>32.890437438203946</v>
      </c>
      <c r="T108" s="47">
        <f>Info!$C$6*S108/Info!$C$5</f>
        <v>9.318957274157784</v>
      </c>
    </row>
    <row r="109" spans="1:20" ht="12.75">
      <c r="A109" s="63">
        <f>Navi!A109</f>
        <v>0</v>
      </c>
      <c r="B109" s="51">
        <f>Navi!B109</f>
        <v>0</v>
      </c>
      <c r="C109" t="str">
        <f>Navi!C109</f>
        <v>Acquae Apo 3</v>
      </c>
      <c r="D109" s="8">
        <f>Navi!D109</f>
        <v>32</v>
      </c>
      <c r="E109" s="8">
        <f>Navi!E109</f>
        <v>45</v>
      </c>
      <c r="G109" s="9">
        <f>1+SQRT(($G$6-D109)*($G$6-D109)+($H$6-E109)*($H$6-E109))</f>
        <v>30.206163733020468</v>
      </c>
      <c r="H109" s="47">
        <f>Info!$C$6*G109/Info!$C$5</f>
        <v>8.558413057689133</v>
      </c>
      <c r="I109" s="49" t="str">
        <f t="shared" si="33"/>
        <v>8h33</v>
      </c>
      <c r="J109" s="9">
        <f>1+SQRT(($J$6-D109)*($J$6-D109)+($K$6-E109)*($K$6-E109))</f>
        <v>31.479501308256342</v>
      </c>
      <c r="K109" s="47">
        <f>Info!$C$6*J109/Info!$C$5</f>
        <v>8.919192037339297</v>
      </c>
      <c r="L109" s="49" t="str">
        <f t="shared" si="34"/>
        <v>8h55</v>
      </c>
      <c r="M109" s="9">
        <f>1+SQRT(($M$6-D109)*($M$6-D109)+($N$6-E109)*($N$6-E109))</f>
        <v>32.240998703626616</v>
      </c>
      <c r="N109" s="47">
        <f>Info!$C$6*M109/Info!$C$5</f>
        <v>9.134949632694207</v>
      </c>
      <c r="O109" s="49" t="str">
        <f t="shared" si="35"/>
        <v>9h8</v>
      </c>
      <c r="P109" s="9">
        <f>1+SQRT(($P$6-D109)*($P$6-D109)+($Q$6-E109)*($Q$6-E109))</f>
        <v>34.301651610693426</v>
      </c>
      <c r="Q109" s="47">
        <f>Info!$C$6*P109/Info!$C$5</f>
        <v>9.71880128969647</v>
      </c>
      <c r="R109" s="49" t="str">
        <f t="shared" si="36"/>
        <v>9h43</v>
      </c>
      <c r="S109" s="9">
        <f>1+SQRT(($S$6-D109)*($S$6-D109)+($T$6-E109)*($T$6-E109))</f>
        <v>30</v>
      </c>
      <c r="T109" s="47">
        <f>Info!$C$6*S109/Info!$C$5</f>
        <v>8.5</v>
      </c>
    </row>
    <row r="110" spans="1:20" ht="12.75">
      <c r="A110" s="63">
        <f>Navi!A110</f>
        <v>28</v>
      </c>
      <c r="B110" s="51" t="str">
        <f>Navi!B110</f>
        <v>MatteoMagno</v>
      </c>
      <c r="C110" t="str">
        <f>Navi!C110</f>
        <v>Sparta</v>
      </c>
      <c r="D110" s="8">
        <f>Navi!D110</f>
        <v>54</v>
      </c>
      <c r="E110" s="8">
        <f>Navi!E110</f>
        <v>71</v>
      </c>
      <c r="G110" s="9">
        <f aca="true" t="shared" si="46" ref="G110:G120">1+SQRT(($G$6-D110)*($G$6-D110)+($H$6-E110)*($H$6-E110))</f>
        <v>6</v>
      </c>
      <c r="H110" s="47">
        <f>Info!$C$6*G110/Info!$C$5</f>
        <v>1.7</v>
      </c>
      <c r="I110" s="49" t="str">
        <f t="shared" si="33"/>
        <v>1h42</v>
      </c>
      <c r="J110" s="9">
        <f aca="true" t="shared" si="47" ref="J110:J120">1+SQRT(($J$6-D110)*($J$6-D110)+($K$6-E110)*($K$6-E110))</f>
        <v>4.60555127546399</v>
      </c>
      <c r="K110" s="47">
        <f>Info!$C$6*J110/Info!$C$5</f>
        <v>1.304906194714797</v>
      </c>
      <c r="L110" s="49" t="str">
        <f t="shared" si="34"/>
        <v>1h18</v>
      </c>
      <c r="M110" s="9">
        <f aca="true" t="shared" si="48" ref="M110:M120">1+SQRT(($M$6-D110)*($M$6-D110)+($N$6-E110)*($N$6-E110))</f>
        <v>3.8284271247461903</v>
      </c>
      <c r="N110" s="47">
        <f>Info!$C$6*M110/Info!$C$5</f>
        <v>1.0847210186780873</v>
      </c>
      <c r="O110" s="49" t="str">
        <f t="shared" si="35"/>
        <v>1h5</v>
      </c>
      <c r="P110" s="9">
        <f>1+SQRT(($P$6-D110)*($P$6-D110)+($Q$6-E110)*($Q$6-E110))</f>
        <v>2</v>
      </c>
      <c r="Q110" s="47">
        <f>Info!$C$6*P110/Info!$C$5</f>
        <v>0.5666666666666667</v>
      </c>
      <c r="R110" s="49" t="str">
        <f t="shared" si="36"/>
        <v>0h34</v>
      </c>
      <c r="S110" s="9">
        <f t="shared" si="37"/>
        <v>7.082762530298219</v>
      </c>
      <c r="T110" s="47">
        <f>Info!$C$6*S110/Info!$C$5</f>
        <v>2.006782716917829</v>
      </c>
    </row>
    <row r="111" spans="1:20" ht="12.75">
      <c r="A111" s="63">
        <f>Navi!A111</f>
        <v>0</v>
      </c>
      <c r="B111" s="51">
        <f>Navi!B111</f>
        <v>0</v>
      </c>
      <c r="C111" t="str">
        <f>Navi!C111</f>
        <v>Zanzibar</v>
      </c>
      <c r="D111" s="8">
        <f>Navi!D111</f>
        <v>53</v>
      </c>
      <c r="E111" s="8">
        <f>Navi!E111</f>
        <v>71</v>
      </c>
      <c r="G111" s="9">
        <f t="shared" si="46"/>
        <v>5.242640687119285</v>
      </c>
      <c r="H111" s="47">
        <f>Info!$C$6*G111/Info!$C$5</f>
        <v>1.485414861350464</v>
      </c>
      <c r="I111" s="49" t="str">
        <f t="shared" si="33"/>
        <v>1h29</v>
      </c>
      <c r="J111" s="9">
        <f t="shared" si="47"/>
        <v>4.16227766016838</v>
      </c>
      <c r="K111" s="47">
        <f>Info!$C$6*J111/Info!$C$5</f>
        <v>1.1793120037143745</v>
      </c>
      <c r="L111" s="49" t="str">
        <f t="shared" si="34"/>
        <v>1h10</v>
      </c>
      <c r="M111" s="9">
        <f t="shared" si="48"/>
        <v>3.23606797749979</v>
      </c>
      <c r="N111" s="47">
        <f>Info!$C$6*M111/Info!$C$5</f>
        <v>0.9168859269582738</v>
      </c>
      <c r="O111" s="49" t="str">
        <f t="shared" si="35"/>
        <v>0h55</v>
      </c>
      <c r="P111" s="9">
        <f aca="true" t="shared" si="49" ref="P111:P122">1+SQRT(($P$6-D111)*($P$6-D111)+($Q$6-E111)*($Q$6-E111))</f>
        <v>2.414213562373095</v>
      </c>
      <c r="Q111" s="47">
        <f>Info!$C$6*P111/Info!$C$5</f>
        <v>0.6840271760057102</v>
      </c>
      <c r="R111" s="49" t="str">
        <f t="shared" si="36"/>
        <v>0h41</v>
      </c>
      <c r="S111" s="9">
        <f t="shared" si="37"/>
        <v>7</v>
      </c>
      <c r="T111" s="47">
        <f>Info!$C$6*S111/Info!$C$5</f>
        <v>1.9833333333333334</v>
      </c>
    </row>
    <row r="112" spans="1:20" ht="12.75">
      <c r="A112" s="63">
        <f>Navi!A112</f>
        <v>0</v>
      </c>
      <c r="B112" s="51">
        <f>Navi!B112</f>
        <v>0</v>
      </c>
      <c r="C112" t="str">
        <f>Navi!C112</f>
        <v>Polis</v>
      </c>
      <c r="D112" s="8">
        <f>Navi!D112</f>
        <v>48</v>
      </c>
      <c r="E112" s="8">
        <f>Navi!E112</f>
        <v>77</v>
      </c>
      <c r="G112" s="9">
        <f t="shared" si="46"/>
        <v>10.219544457292887</v>
      </c>
      <c r="H112" s="47">
        <f>Info!$C$6*G112/Info!$C$5</f>
        <v>2.895537596232985</v>
      </c>
      <c r="I112" s="49" t="str">
        <f t="shared" si="33"/>
        <v>2h53</v>
      </c>
      <c r="J112" s="9">
        <f t="shared" si="47"/>
        <v>10.848857801796104</v>
      </c>
      <c r="K112" s="47">
        <f>Info!$C$6*J112/Info!$C$5</f>
        <v>3.0738430438422295</v>
      </c>
      <c r="L112" s="49" t="str">
        <f t="shared" si="34"/>
        <v>3h4</v>
      </c>
      <c r="M112" s="9">
        <f t="shared" si="48"/>
        <v>9.94427190999916</v>
      </c>
      <c r="N112" s="47">
        <f>Info!$C$6*M112/Info!$C$5</f>
        <v>2.817543707833095</v>
      </c>
      <c r="O112" s="49" t="str">
        <f t="shared" si="35"/>
        <v>2h49</v>
      </c>
      <c r="P112" s="9">
        <f t="shared" si="49"/>
        <v>10.219544457292887</v>
      </c>
      <c r="Q112" s="47">
        <f>Info!$C$6*P112/Info!$C$5</f>
        <v>2.895537596232985</v>
      </c>
      <c r="R112" s="49" t="str">
        <f t="shared" si="36"/>
        <v>2h53</v>
      </c>
      <c r="S112" s="9">
        <f t="shared" si="37"/>
        <v>14</v>
      </c>
      <c r="T112" s="47">
        <f>Info!$C$6*S112/Info!$C$5</f>
        <v>3.966666666666667</v>
      </c>
    </row>
    <row r="113" spans="1:20" ht="12.75">
      <c r="A113" s="63">
        <f>Navi!A113</f>
        <v>29</v>
      </c>
      <c r="B113" s="51" t="str">
        <f>Navi!B113</f>
        <v>Adelmo</v>
      </c>
      <c r="C113" t="str">
        <f>Navi!C113</f>
        <v>Marmo</v>
      </c>
      <c r="D113" s="8">
        <f>Navi!D113</f>
        <v>38</v>
      </c>
      <c r="E113" s="8">
        <f>Navi!E113</f>
        <v>71</v>
      </c>
      <c r="G113" s="9">
        <f t="shared" si="46"/>
        <v>13.36931687685298</v>
      </c>
      <c r="H113" s="47">
        <f>Info!$C$6*G113/Info!$C$5</f>
        <v>3.7879731151083447</v>
      </c>
      <c r="I113" s="49" t="str">
        <f t="shared" si="33"/>
        <v>3h47</v>
      </c>
      <c r="J113" s="9">
        <f t="shared" si="47"/>
        <v>15.317821063276353</v>
      </c>
      <c r="K113" s="47">
        <f>Info!$C$6*J113/Info!$C$5</f>
        <v>4.340049301261633</v>
      </c>
      <c r="L113" s="49" t="str">
        <f t="shared" si="34"/>
        <v>4h20</v>
      </c>
      <c r="M113" s="9">
        <f t="shared" si="48"/>
        <v>15.142135623730951</v>
      </c>
      <c r="N113" s="47">
        <f>Info!$C$6*M113/Info!$C$5</f>
        <v>4.290271760057103</v>
      </c>
      <c r="O113" s="49" t="str">
        <f t="shared" si="35"/>
        <v>4h17</v>
      </c>
      <c r="P113" s="9">
        <f t="shared" si="49"/>
        <v>17.0312195418814</v>
      </c>
      <c r="Q113" s="47">
        <f>Info!$C$6*P113/Info!$C$5</f>
        <v>4.825512203533063</v>
      </c>
      <c r="R113" s="49" t="str">
        <f t="shared" si="36"/>
        <v>4h49</v>
      </c>
      <c r="S113" s="9">
        <f t="shared" si="37"/>
        <v>17.15549442140351</v>
      </c>
      <c r="T113" s="47">
        <f>Info!$C$6*S113/Info!$C$5</f>
        <v>4.860723419397661</v>
      </c>
    </row>
    <row r="114" spans="1:20" ht="12.75">
      <c r="A114" s="63">
        <f>Navi!A115</f>
        <v>0</v>
      </c>
      <c r="B114" s="51">
        <f>Navi!B115</f>
        <v>0</v>
      </c>
      <c r="C114" t="str">
        <f>Navi!C115</f>
        <v>Juta</v>
      </c>
      <c r="D114" s="8">
        <f>Navi!D115</f>
        <v>38</v>
      </c>
      <c r="E114" s="8">
        <f>Navi!E115</f>
        <v>70</v>
      </c>
      <c r="G114" s="9">
        <f t="shared" si="46"/>
        <v>13.165525060596439</v>
      </c>
      <c r="H114" s="47">
        <f>Info!$C$6*G114/Info!$C$5</f>
        <v>3.7302321005023247</v>
      </c>
      <c r="I114" s="49" t="str">
        <f t="shared" si="33"/>
        <v>3h43</v>
      </c>
      <c r="J114" s="9">
        <f t="shared" si="47"/>
        <v>15.142135623730951</v>
      </c>
      <c r="K114" s="47">
        <f>Info!$C$6*J114/Info!$C$5</f>
        <v>4.290271760057103</v>
      </c>
      <c r="L114" s="49" t="str">
        <f t="shared" si="34"/>
        <v>4h17</v>
      </c>
      <c r="M114" s="9">
        <f t="shared" si="48"/>
        <v>15.035668847618199</v>
      </c>
      <c r="N114" s="47">
        <f>Info!$C$6*M114/Info!$C$5</f>
        <v>4.260106173491823</v>
      </c>
      <c r="O114" s="49" t="str">
        <f t="shared" si="35"/>
        <v>4h15</v>
      </c>
      <c r="P114" s="9">
        <f t="shared" si="49"/>
        <v>17</v>
      </c>
      <c r="Q114" s="47">
        <f>Info!$C$6*P114/Info!$C$5</f>
        <v>4.816666666666666</v>
      </c>
      <c r="R114" s="49" t="str">
        <f t="shared" si="36"/>
        <v>4h49</v>
      </c>
      <c r="S114" s="9">
        <f t="shared" si="37"/>
        <v>16.811388300841898</v>
      </c>
      <c r="T114" s="47">
        <f>Info!$C$6*S114/Info!$C$5</f>
        <v>4.763226685238537</v>
      </c>
    </row>
    <row r="115" spans="1:20" ht="12.75">
      <c r="A115" s="63">
        <f>Navi!A116</f>
        <v>0</v>
      </c>
      <c r="B115" s="51">
        <f>Navi!B116</f>
        <v>0</v>
      </c>
      <c r="C115" t="str">
        <f>Navi!C116</f>
        <v>Aiur</v>
      </c>
      <c r="D115" s="8">
        <f>Navi!D116</f>
        <v>36</v>
      </c>
      <c r="E115" s="8">
        <f>Navi!E116</f>
        <v>72</v>
      </c>
      <c r="G115" s="9">
        <f t="shared" si="46"/>
        <v>15.560219778561036</v>
      </c>
      <c r="H115" s="47">
        <f>Info!$C$6*G115/Info!$C$5</f>
        <v>4.40872893725896</v>
      </c>
      <c r="I115" s="49" t="str">
        <f t="shared" si="33"/>
        <v>4h24</v>
      </c>
      <c r="J115" s="9">
        <f t="shared" si="47"/>
        <v>17.492422502470642</v>
      </c>
      <c r="K115" s="47">
        <f>Info!$C$6*J115/Info!$C$5</f>
        <v>4.956186375700015</v>
      </c>
      <c r="L115" s="49" t="str">
        <f t="shared" si="34"/>
        <v>4h57</v>
      </c>
      <c r="M115" s="9">
        <f t="shared" si="48"/>
        <v>17.278820596099706</v>
      </c>
      <c r="N115" s="47">
        <f>Info!$C$6*M115/Info!$C$5</f>
        <v>4.895665835561584</v>
      </c>
      <c r="O115" s="49" t="str">
        <f t="shared" si="35"/>
        <v>4h53</v>
      </c>
      <c r="P115" s="9">
        <f t="shared" si="49"/>
        <v>19.110770276274835</v>
      </c>
      <c r="Q115" s="47">
        <f>Info!$C$6*P115/Info!$C$5</f>
        <v>5.414718244944536</v>
      </c>
      <c r="R115" s="49" t="str">
        <f t="shared" si="36"/>
        <v>5h24</v>
      </c>
      <c r="S115" s="9">
        <f t="shared" si="37"/>
        <v>19.384776310850235</v>
      </c>
      <c r="T115" s="47">
        <f>Info!$C$6*S115/Info!$C$5</f>
        <v>5.4923532880742325</v>
      </c>
    </row>
    <row r="116" spans="1:20" ht="12.75">
      <c r="A116" s="63">
        <f>Navi!A117</f>
        <v>30</v>
      </c>
      <c r="B116" s="51" t="str">
        <f>Navi!B117</f>
        <v>Marcus88</v>
      </c>
      <c r="C116" t="str">
        <f>Navi!C117</f>
        <v>talim2lavendemm</v>
      </c>
      <c r="D116" s="8">
        <f>Navi!D117</f>
        <v>25</v>
      </c>
      <c r="E116" s="8">
        <f>Navi!E117</f>
        <v>54</v>
      </c>
      <c r="G116" s="9">
        <f t="shared" si="46"/>
        <v>29.653097563788805</v>
      </c>
      <c r="H116" s="47">
        <f>Info!$C$6*G116/Info!$C$5</f>
        <v>8.401710976406829</v>
      </c>
      <c r="I116" s="49" t="str">
        <f t="shared" si="33"/>
        <v>8h24</v>
      </c>
      <c r="J116" s="9">
        <f t="shared" si="47"/>
        <v>31.4138126514911</v>
      </c>
      <c r="K116" s="47">
        <f>Info!$C$6*J116/Info!$C$5</f>
        <v>8.90058025125581</v>
      </c>
      <c r="L116" s="49" t="str">
        <f t="shared" si="34"/>
        <v>8h54</v>
      </c>
      <c r="M116" s="9">
        <f t="shared" si="48"/>
        <v>31.886890422961002</v>
      </c>
      <c r="N116" s="47">
        <f>Info!$C$6*M116/Info!$C$5</f>
        <v>9.034618953172282</v>
      </c>
      <c r="O116" s="49" t="str">
        <f t="shared" si="35"/>
        <v>9h2</v>
      </c>
      <c r="P116" s="9">
        <f t="shared" si="49"/>
        <v>34.12099032335839</v>
      </c>
      <c r="Q116" s="47">
        <f>Info!$C$6*P116/Info!$C$5</f>
        <v>9.667613924951544</v>
      </c>
      <c r="R116" s="49" t="str">
        <f t="shared" si="36"/>
        <v>9h40</v>
      </c>
      <c r="S116" s="9">
        <f t="shared" si="37"/>
        <v>31.083217912982647</v>
      </c>
      <c r="T116" s="47">
        <f>Info!$C$6*S116/Info!$C$5</f>
        <v>8.80691174201175</v>
      </c>
    </row>
    <row r="117" spans="1:20" ht="12.75">
      <c r="A117" s="63">
        <f>Navi!A118</f>
        <v>0</v>
      </c>
      <c r="B117" s="51">
        <f>Navi!B118</f>
        <v>0</v>
      </c>
      <c r="C117" t="str">
        <f>Navi!C118</f>
        <v>talim</v>
      </c>
      <c r="D117" s="8">
        <f>Navi!D118</f>
        <v>26</v>
      </c>
      <c r="E117" s="8">
        <f>Navi!E118</f>
        <v>54</v>
      </c>
      <c r="G117" s="9">
        <f t="shared" si="46"/>
        <v>28.784887978899608</v>
      </c>
      <c r="H117" s="47">
        <f>Info!$C$6*G117/Info!$C$5</f>
        <v>8.155718260688223</v>
      </c>
      <c r="I117" s="49" t="str">
        <f t="shared" si="33"/>
        <v>8h9</v>
      </c>
      <c r="J117" s="9">
        <f t="shared" si="47"/>
        <v>30.5296461204668</v>
      </c>
      <c r="K117" s="47">
        <f>Info!$C$6*J117/Info!$C$5</f>
        <v>8.650066400798927</v>
      </c>
      <c r="L117" s="49" t="str">
        <f t="shared" si="34"/>
        <v>8h39</v>
      </c>
      <c r="M117" s="9">
        <f t="shared" si="48"/>
        <v>31.01666203960727</v>
      </c>
      <c r="N117" s="47">
        <f>Info!$C$6*M117/Info!$C$5</f>
        <v>8.788054244555392</v>
      </c>
      <c r="O117" s="49" t="str">
        <f t="shared" si="35"/>
        <v>8h47</v>
      </c>
      <c r="P117" s="9">
        <f t="shared" si="49"/>
        <v>33.2490309931942</v>
      </c>
      <c r="Q117" s="47">
        <f>Info!$C$6*P117/Info!$C$5</f>
        <v>9.420558781405022</v>
      </c>
      <c r="R117" s="49" t="str">
        <f t="shared" si="36"/>
        <v>9h25</v>
      </c>
      <c r="S117" s="9">
        <f t="shared" si="37"/>
        <v>30.154759474226502</v>
      </c>
      <c r="T117" s="47">
        <f>Info!$C$6*S117/Info!$C$5</f>
        <v>8.543848517697509</v>
      </c>
    </row>
    <row r="118" spans="1:20" ht="12.75">
      <c r="A118" s="63">
        <f>Navi!A119</f>
        <v>0</v>
      </c>
      <c r="B118" s="51">
        <f>Navi!B119</f>
        <v>0</v>
      </c>
      <c r="C118" t="str">
        <f>Navi!C119</f>
        <v>Polis</v>
      </c>
      <c r="D118" s="8">
        <f>Navi!D119</f>
        <v>27</v>
      </c>
      <c r="E118" s="8">
        <f>Navi!E119</f>
        <v>53</v>
      </c>
      <c r="G118" s="9">
        <f t="shared" si="46"/>
        <v>28.459060435491963</v>
      </c>
      <c r="H118" s="47">
        <f>Info!$C$6*G118/Info!$C$5</f>
        <v>8.063400456722723</v>
      </c>
      <c r="I118" s="49" t="str">
        <f t="shared" si="33"/>
        <v>8h3</v>
      </c>
      <c r="J118" s="9">
        <f t="shared" si="47"/>
        <v>30.154759474226502</v>
      </c>
      <c r="K118" s="47">
        <f>Info!$C$6*J118/Info!$C$5</f>
        <v>8.543848517697509</v>
      </c>
      <c r="L118" s="49" t="str">
        <f t="shared" si="34"/>
        <v>8h32</v>
      </c>
      <c r="M118" s="9">
        <f t="shared" si="48"/>
        <v>30.68164415931166</v>
      </c>
      <c r="N118" s="47">
        <f>Info!$C$6*M118/Info!$C$5</f>
        <v>8.69313251180497</v>
      </c>
      <c r="O118" s="49" t="str">
        <f t="shared" si="35"/>
        <v>8h41</v>
      </c>
      <c r="P118" s="9">
        <f t="shared" si="49"/>
        <v>32.906112267087636</v>
      </c>
      <c r="Q118" s="47">
        <f>Info!$C$6*P118/Info!$C$5</f>
        <v>9.32339847567483</v>
      </c>
      <c r="R118" s="49" t="str">
        <f t="shared" si="36"/>
        <v>9h19</v>
      </c>
      <c r="S118" s="9">
        <f t="shared" si="37"/>
        <v>29.635642126552707</v>
      </c>
      <c r="T118" s="47">
        <f>Info!$C$6*S118/Info!$C$5</f>
        <v>8.396765269189933</v>
      </c>
    </row>
    <row r="119" spans="1:20" ht="12.75">
      <c r="A119" s="63">
        <f>Navi!A120</f>
        <v>31</v>
      </c>
      <c r="B119" s="51" t="str">
        <f>Navi!B120</f>
        <v>Mister 24</v>
      </c>
      <c r="C119" t="str">
        <f>Navi!C120</f>
        <v>Atene</v>
      </c>
      <c r="D119" s="8">
        <f>Navi!D120</f>
        <v>25</v>
      </c>
      <c r="E119" s="8">
        <f>Navi!E120</f>
        <v>53</v>
      </c>
      <c r="G119" s="9">
        <f t="shared" si="46"/>
        <v>30.154759474226502</v>
      </c>
      <c r="H119" s="47">
        <f>Info!$C$6*G119/Info!$C$5</f>
        <v>8.543848517697509</v>
      </c>
      <c r="I119" s="49" t="str">
        <f t="shared" si="33"/>
        <v>8h32</v>
      </c>
      <c r="J119" s="9">
        <f t="shared" si="47"/>
        <v>31.886890422961002</v>
      </c>
      <c r="K119" s="47">
        <f>Info!$C$6*J119/Info!$C$5</f>
        <v>9.034618953172282</v>
      </c>
      <c r="L119" s="49" t="str">
        <f t="shared" si="34"/>
        <v>9h2</v>
      </c>
      <c r="M119" s="9">
        <f t="shared" si="48"/>
        <v>32.384709652950434</v>
      </c>
      <c r="N119" s="47">
        <f>Info!$C$6*M119/Info!$C$5</f>
        <v>9.175667735002623</v>
      </c>
      <c r="O119" s="49" t="str">
        <f t="shared" si="35"/>
        <v>9h10</v>
      </c>
      <c r="P119" s="9">
        <f t="shared" si="49"/>
        <v>34.61547262794322</v>
      </c>
      <c r="Q119" s="47">
        <f>Info!$C$6*P119/Info!$C$5</f>
        <v>9.80771724458391</v>
      </c>
      <c r="R119" s="49" t="str">
        <f t="shared" si="36"/>
        <v>9h48</v>
      </c>
      <c r="S119" s="9">
        <f t="shared" si="37"/>
        <v>31.463092423455635</v>
      </c>
      <c r="T119" s="47">
        <f>Info!$C$6*S119/Info!$C$5</f>
        <v>8.914542853312431</v>
      </c>
    </row>
    <row r="120" spans="1:20" ht="12.75">
      <c r="A120" s="63">
        <f>Navi!A121</f>
        <v>0</v>
      </c>
      <c r="B120" s="51">
        <f>Navi!B121</f>
        <v>0</v>
      </c>
      <c r="C120" t="str">
        <f>Navi!C121</f>
        <v>Cathago</v>
      </c>
      <c r="D120" s="8">
        <f>Navi!D121</f>
        <v>26</v>
      </c>
      <c r="E120" s="8">
        <f>Navi!E121</f>
        <v>54</v>
      </c>
      <c r="G120" s="9">
        <f t="shared" si="46"/>
        <v>28.784887978899608</v>
      </c>
      <c r="H120" s="47">
        <f>Info!$C$6*G120/Info!$C$5</f>
        <v>8.155718260688223</v>
      </c>
      <c r="I120" s="49" t="str">
        <f t="shared" si="33"/>
        <v>8h9</v>
      </c>
      <c r="J120" s="9">
        <f t="shared" si="47"/>
        <v>30.5296461204668</v>
      </c>
      <c r="K120" s="47">
        <f>Info!$C$6*J120/Info!$C$5</f>
        <v>8.650066400798927</v>
      </c>
      <c r="L120" s="49" t="str">
        <f t="shared" si="34"/>
        <v>8h39</v>
      </c>
      <c r="M120" s="9">
        <f t="shared" si="48"/>
        <v>31.01666203960727</v>
      </c>
      <c r="N120" s="47">
        <f>Info!$C$6*M120/Info!$C$5</f>
        <v>8.788054244555392</v>
      </c>
      <c r="O120" s="49" t="str">
        <f t="shared" si="35"/>
        <v>8h47</v>
      </c>
      <c r="P120" s="9">
        <f t="shared" si="49"/>
        <v>33.2490309931942</v>
      </c>
      <c r="Q120" s="47">
        <f>Info!$C$6*P120/Info!$C$5</f>
        <v>9.420558781405022</v>
      </c>
      <c r="R120" s="49" t="str">
        <f t="shared" si="36"/>
        <v>9h25</v>
      </c>
      <c r="S120" s="9">
        <f t="shared" si="37"/>
        <v>30.154759474226502</v>
      </c>
      <c r="T120" s="47">
        <f>Info!$C$6*S120/Info!$C$5</f>
        <v>8.543848517697509</v>
      </c>
    </row>
    <row r="121" spans="1:20" ht="12.75">
      <c r="A121" s="63">
        <f>Navi!A122</f>
        <v>0</v>
      </c>
      <c r="B121" s="51">
        <f>Navi!B122</f>
        <v>0</v>
      </c>
      <c r="C121" t="str">
        <f>Navi!C122</f>
        <v>Sparta</v>
      </c>
      <c r="D121" s="8">
        <f>Navi!D122</f>
        <v>23</v>
      </c>
      <c r="E121" s="8">
        <f>Navi!E122</f>
        <v>54</v>
      </c>
      <c r="G121" s="9">
        <f aca="true" t="shared" si="50" ref="G121:G145">1+SQRT(($G$6-D121)*($G$6-D121)+($H$6-E121)*($H$6-E121))</f>
        <v>31.4138126514911</v>
      </c>
      <c r="H121" s="47">
        <f>Info!$C$6*G121/Info!$C$5</f>
        <v>8.90058025125581</v>
      </c>
      <c r="I121" s="49" t="str">
        <f t="shared" si="33"/>
        <v>8h54</v>
      </c>
      <c r="J121" s="9">
        <f aca="true" t="shared" si="51" ref="J121:J145">1+SQRT(($J$6-D121)*($J$6-D121)+($K$6-E121)*($K$6-E121))</f>
        <v>33.202484376209235</v>
      </c>
      <c r="K121" s="47">
        <f>Info!$C$6*J121/Info!$C$5</f>
        <v>9.407370573259282</v>
      </c>
      <c r="L121" s="49" t="str">
        <f t="shared" si="34"/>
        <v>9h24</v>
      </c>
      <c r="M121" s="9">
        <f aca="true" t="shared" si="52" ref="M121:M145">1+SQRT(($M$6-D121)*($M$6-D121)+($N$6-E121)*($N$6-E121))</f>
        <v>33.64965543462902</v>
      </c>
      <c r="N121" s="47">
        <f>Info!$C$6*M121/Info!$C$5</f>
        <v>9.534069039811556</v>
      </c>
      <c r="O121" s="49" t="str">
        <f t="shared" si="35"/>
        <v>9h32</v>
      </c>
      <c r="P121" s="9">
        <f t="shared" si="49"/>
        <v>35.88552708502482</v>
      </c>
      <c r="Q121" s="47">
        <f>Info!$C$6*P121/Info!$C$5</f>
        <v>10.167566007423698</v>
      </c>
      <c r="R121" s="49" t="str">
        <f t="shared" si="36"/>
        <v>10h10</v>
      </c>
      <c r="S121" s="9">
        <f t="shared" si="37"/>
        <v>32.95309061734092</v>
      </c>
      <c r="T121" s="47">
        <f>Info!$C$6*S121/Info!$C$5</f>
        <v>9.336709008246594</v>
      </c>
    </row>
    <row r="122" spans="1:20" ht="12.75">
      <c r="A122" s="63">
        <f>Navi!A123</f>
        <v>32</v>
      </c>
      <c r="B122" s="51" t="str">
        <f>Navi!B123</f>
        <v>StiffMaiester</v>
      </c>
      <c r="C122" t="str">
        <f>Navi!C123</f>
        <v>i quantunque</v>
      </c>
      <c r="D122" s="8">
        <f>Navi!D123</f>
        <v>26</v>
      </c>
      <c r="E122" s="8">
        <f>Navi!E123</f>
        <v>54</v>
      </c>
      <c r="G122" s="9">
        <f t="shared" si="50"/>
        <v>28.784887978899608</v>
      </c>
      <c r="H122" s="47">
        <f>Info!$C$6*G122/Info!$C$5</f>
        <v>8.155718260688223</v>
      </c>
      <c r="I122" s="49" t="str">
        <f t="shared" si="33"/>
        <v>8h9</v>
      </c>
      <c r="J122" s="9">
        <f t="shared" si="51"/>
        <v>30.5296461204668</v>
      </c>
      <c r="K122" s="47">
        <f>Info!$C$6*J122/Info!$C$5</f>
        <v>8.650066400798927</v>
      </c>
      <c r="L122" s="49" t="str">
        <f t="shared" si="34"/>
        <v>8h39</v>
      </c>
      <c r="M122" s="9">
        <f t="shared" si="52"/>
        <v>31.01666203960727</v>
      </c>
      <c r="N122" s="47">
        <f>Info!$C$6*M122/Info!$C$5</f>
        <v>8.788054244555392</v>
      </c>
      <c r="O122" s="49" t="str">
        <f t="shared" si="35"/>
        <v>8h47</v>
      </c>
      <c r="P122" s="9">
        <f t="shared" si="49"/>
        <v>33.2490309931942</v>
      </c>
      <c r="Q122" s="47">
        <f>Info!$C$6*P122/Info!$C$5</f>
        <v>9.420558781405022</v>
      </c>
      <c r="R122" s="49" t="str">
        <f t="shared" si="36"/>
        <v>9h25</v>
      </c>
      <c r="S122" s="9">
        <f t="shared" si="37"/>
        <v>30.154759474226502</v>
      </c>
      <c r="T122" s="47">
        <f>Info!$C$6*S122/Info!$C$5</f>
        <v>8.543848517697509</v>
      </c>
    </row>
    <row r="123" spans="1:20" ht="12.75">
      <c r="A123" s="63">
        <f>Navi!A124</f>
        <v>0</v>
      </c>
      <c r="B123" s="51">
        <f>Navi!B124</f>
        <v>0</v>
      </c>
      <c r="C123" t="str">
        <f>Navi!C124</f>
        <v>Mes3</v>
      </c>
      <c r="D123" s="8">
        <f>Navi!D124</f>
        <v>25</v>
      </c>
      <c r="E123" s="8">
        <f>Navi!E124</f>
        <v>53</v>
      </c>
      <c r="G123" s="9">
        <f t="shared" si="50"/>
        <v>30.154759474226502</v>
      </c>
      <c r="H123" s="47">
        <f>Info!$C$6*G123/Info!$C$5</f>
        <v>8.543848517697509</v>
      </c>
      <c r="I123" s="49" t="str">
        <f t="shared" si="33"/>
        <v>8h32</v>
      </c>
      <c r="J123" s="9">
        <f t="shared" si="51"/>
        <v>31.886890422961002</v>
      </c>
      <c r="K123" s="47">
        <f>Info!$C$6*J123/Info!$C$5</f>
        <v>9.034618953172282</v>
      </c>
      <c r="L123" s="49" t="str">
        <f t="shared" si="34"/>
        <v>9h2</v>
      </c>
      <c r="M123" s="9">
        <f t="shared" si="52"/>
        <v>32.384709652950434</v>
      </c>
      <c r="N123" s="47">
        <f>Info!$C$6*M123/Info!$C$5</f>
        <v>9.175667735002623</v>
      </c>
      <c r="O123" s="49" t="str">
        <f t="shared" si="35"/>
        <v>9h10</v>
      </c>
      <c r="P123" s="9">
        <f>1+SQRT(($P$6-D123)*($P$6-D123)+($Q$6-E123)*($Q$6-E123))</f>
        <v>34.61547262794322</v>
      </c>
      <c r="Q123" s="47">
        <f>Info!$C$6*P123/Info!$C$5</f>
        <v>9.80771724458391</v>
      </c>
      <c r="R123" s="49" t="str">
        <f t="shared" si="36"/>
        <v>9h48</v>
      </c>
      <c r="S123" s="9">
        <f t="shared" si="37"/>
        <v>31.463092423455635</v>
      </c>
      <c r="T123" s="47">
        <f>Info!$C$6*S123/Info!$C$5</f>
        <v>8.914542853312431</v>
      </c>
    </row>
    <row r="124" spans="1:20" ht="12.75">
      <c r="A124" s="63">
        <f>Navi!A125</f>
        <v>0</v>
      </c>
      <c r="B124" s="51">
        <f>Navi!B125</f>
        <v>0</v>
      </c>
      <c r="C124" t="str">
        <f>Navi!C125</f>
        <v>Loffoboroffio</v>
      </c>
      <c r="D124" s="8">
        <f>Navi!D125</f>
        <v>23</v>
      </c>
      <c r="E124" s="8">
        <f>Navi!E125</f>
        <v>54</v>
      </c>
      <c r="G124" s="9">
        <f t="shared" si="50"/>
        <v>31.4138126514911</v>
      </c>
      <c r="H124" s="47">
        <f>Info!$C$6*G124/Info!$C$5</f>
        <v>8.90058025125581</v>
      </c>
      <c r="I124" s="49" t="str">
        <f t="shared" si="33"/>
        <v>8h54</v>
      </c>
      <c r="J124" s="9">
        <f t="shared" si="51"/>
        <v>33.202484376209235</v>
      </c>
      <c r="K124" s="47">
        <f>Info!$C$6*J124/Info!$C$5</f>
        <v>9.407370573259282</v>
      </c>
      <c r="L124" s="49" t="str">
        <f t="shared" si="34"/>
        <v>9h24</v>
      </c>
      <c r="M124" s="9">
        <f t="shared" si="52"/>
        <v>33.64965543462902</v>
      </c>
      <c r="N124" s="47">
        <f>Info!$C$6*M124/Info!$C$5</f>
        <v>9.534069039811556</v>
      </c>
      <c r="O124" s="49" t="str">
        <f t="shared" si="35"/>
        <v>9h32</v>
      </c>
      <c r="P124" s="9">
        <f aca="true" t="shared" si="53" ref="P124:P145">1+SQRT(($P$6-D124)*($P$6-D124)+($Q$6-E124)*($Q$6-E124))</f>
        <v>35.88552708502482</v>
      </c>
      <c r="Q124" s="47">
        <f>Info!$C$6*P124/Info!$C$5</f>
        <v>10.167566007423698</v>
      </c>
      <c r="R124" s="49" t="str">
        <f t="shared" si="36"/>
        <v>10h10</v>
      </c>
      <c r="S124" s="9">
        <f t="shared" si="37"/>
        <v>32.95309061734092</v>
      </c>
      <c r="T124" s="47">
        <f>Info!$C$6*S124/Info!$C$5</f>
        <v>9.336709008246594</v>
      </c>
    </row>
    <row r="125" spans="1:20" ht="12.75">
      <c r="A125" s="63">
        <f>Navi!A126</f>
        <v>33</v>
      </c>
      <c r="B125" s="51" t="str">
        <f>Navi!B126</f>
        <v>Alexiel84</v>
      </c>
      <c r="C125" t="str">
        <f>Navi!C126</f>
        <v>Drunk Land</v>
      </c>
      <c r="D125" s="8">
        <f>Navi!D126</f>
        <v>29</v>
      </c>
      <c r="E125" s="8">
        <f>Navi!E126</f>
        <v>41</v>
      </c>
      <c r="G125" s="9">
        <f t="shared" si="50"/>
        <v>35.20526275297414</v>
      </c>
      <c r="H125" s="47">
        <f>Info!$C$6*G125/Info!$C$5</f>
        <v>9.974824446676006</v>
      </c>
      <c r="I125" s="49" t="str">
        <f t="shared" si="33"/>
        <v>9h58</v>
      </c>
      <c r="J125" s="9">
        <f t="shared" si="51"/>
        <v>36.4682957019364</v>
      </c>
      <c r="K125" s="47">
        <f>Info!$C$6*J125/Info!$C$5</f>
        <v>10.332683782215314</v>
      </c>
      <c r="L125" s="49" t="str">
        <f t="shared" si="34"/>
        <v>10h19</v>
      </c>
      <c r="M125" s="9">
        <f t="shared" si="52"/>
        <v>37.235341863986875</v>
      </c>
      <c r="N125" s="47">
        <f>Info!$C$6*M125/Info!$C$5</f>
        <v>10.550013528129615</v>
      </c>
      <c r="O125" s="49" t="str">
        <f t="shared" si="35"/>
        <v>10h33</v>
      </c>
      <c r="P125" s="9">
        <f t="shared" si="53"/>
        <v>39.28837943815329</v>
      </c>
      <c r="Q125" s="47">
        <f>Info!$C$6*P125/Info!$C$5</f>
        <v>11.131707507476765</v>
      </c>
      <c r="R125" s="49" t="str">
        <f t="shared" si="36"/>
        <v>11h7</v>
      </c>
      <c r="S125" s="9">
        <f t="shared" si="37"/>
        <v>34.94112549695428</v>
      </c>
      <c r="T125" s="47">
        <f>Info!$C$6*S125/Info!$C$5</f>
        <v>9.89998555747038</v>
      </c>
    </row>
    <row r="126" spans="1:20" ht="12.75">
      <c r="A126" s="63">
        <f>Navi!A127</f>
        <v>0</v>
      </c>
      <c r="B126" s="51">
        <f>Navi!B127</f>
        <v>0</v>
      </c>
      <c r="C126" t="str">
        <f>Navi!C127</f>
        <v>Crystal Land</v>
      </c>
      <c r="D126" s="8">
        <f>Navi!D127</f>
        <v>29</v>
      </c>
      <c r="E126" s="8">
        <f>Navi!E127</f>
        <v>42</v>
      </c>
      <c r="G126" s="9">
        <f t="shared" si="50"/>
        <v>34.421549934136806</v>
      </c>
      <c r="H126" s="47">
        <f>Info!$C$6*G126/Info!$C$5</f>
        <v>9.752772481338761</v>
      </c>
      <c r="I126" s="49" t="str">
        <f t="shared" si="33"/>
        <v>9h45</v>
      </c>
      <c r="J126" s="9">
        <f t="shared" si="51"/>
        <v>35.713109915419565</v>
      </c>
      <c r="K126" s="47">
        <f>Info!$C$6*J126/Info!$C$5</f>
        <v>10.118714476035542</v>
      </c>
      <c r="L126" s="49" t="str">
        <f t="shared" si="34"/>
        <v>10h7</v>
      </c>
      <c r="M126" s="9">
        <f t="shared" si="52"/>
        <v>36.4682957019364</v>
      </c>
      <c r="N126" s="47">
        <f>Info!$C$6*M126/Info!$C$5</f>
        <v>10.332683782215314</v>
      </c>
      <c r="O126" s="49" t="str">
        <f t="shared" si="35"/>
        <v>10h19</v>
      </c>
      <c r="P126" s="9">
        <f t="shared" si="53"/>
        <v>38.53664875824692</v>
      </c>
      <c r="Q126" s="47">
        <f>Info!$C$6*P126/Info!$C$5</f>
        <v>10.918717148169959</v>
      </c>
      <c r="R126" s="49" t="str">
        <f t="shared" si="36"/>
        <v>10h55</v>
      </c>
      <c r="S126" s="9">
        <f t="shared" si="37"/>
        <v>34.24154027718932</v>
      </c>
      <c r="T126" s="47">
        <f>Info!$C$6*S126/Info!$C$5</f>
        <v>9.701769745203642</v>
      </c>
    </row>
    <row r="127" spans="1:20" ht="12.75">
      <c r="A127" s="63">
        <f>Navi!A128</f>
        <v>0</v>
      </c>
      <c r="B127" s="51">
        <f>Navi!B128</f>
        <v>0</v>
      </c>
      <c r="C127" t="str">
        <f>Navi!C128</f>
        <v>Alexiel World</v>
      </c>
      <c r="D127" s="8">
        <f>Navi!D128</f>
        <v>28</v>
      </c>
      <c r="E127" s="8">
        <f>Navi!E128</f>
        <v>41</v>
      </c>
      <c r="G127" s="9">
        <f t="shared" si="50"/>
        <v>35.828149534535996</v>
      </c>
      <c r="H127" s="47">
        <f>Info!$C$6*G127/Info!$C$5</f>
        <v>10.151309034785198</v>
      </c>
      <c r="I127" s="49" t="str">
        <f t="shared" si="33"/>
        <v>10h9</v>
      </c>
      <c r="J127" s="9">
        <f t="shared" si="51"/>
        <v>37.124783736376884</v>
      </c>
      <c r="K127" s="47">
        <f>Info!$C$6*J127/Info!$C$5</f>
        <v>10.518688725306784</v>
      </c>
      <c r="L127" s="49" t="str">
        <f t="shared" si="34"/>
        <v>10h31</v>
      </c>
      <c r="M127" s="9">
        <f t="shared" si="52"/>
        <v>37.87817782917155</v>
      </c>
      <c r="N127" s="47">
        <f>Info!$C$6*M127/Info!$C$5</f>
        <v>10.73215038493194</v>
      </c>
      <c r="O127" s="49" t="str">
        <f t="shared" si="35"/>
        <v>10h43</v>
      </c>
      <c r="P127" s="9">
        <f t="shared" si="53"/>
        <v>39.948684188300895</v>
      </c>
      <c r="Q127" s="47">
        <f>Info!$C$6*P127/Info!$C$5</f>
        <v>11.318793853351922</v>
      </c>
      <c r="R127" s="49" t="str">
        <f t="shared" si="36"/>
        <v>11h19</v>
      </c>
      <c r="S127" s="9">
        <f t="shared" si="37"/>
        <v>35.655446902326915</v>
      </c>
      <c r="T127" s="47">
        <f>Info!$C$6*S127/Info!$C$5</f>
        <v>10.10237662232596</v>
      </c>
    </row>
    <row r="128" spans="1:20" ht="12.75">
      <c r="A128" s="63">
        <f>Navi!A129</f>
        <v>34</v>
      </c>
      <c r="B128" s="51" t="str">
        <f>Navi!B129</f>
        <v>Ubi</v>
      </c>
      <c r="C128" t="str">
        <f>Navi!C129</f>
        <v>Ubiwan</v>
      </c>
      <c r="D128" s="8">
        <f>Navi!D129</f>
        <v>38</v>
      </c>
      <c r="E128" s="8">
        <f>Navi!E129</f>
        <v>57</v>
      </c>
      <c r="G128" s="9">
        <f t="shared" si="50"/>
        <v>17.278820596099706</v>
      </c>
      <c r="H128" s="47">
        <f>Info!$C$6*G128/Info!$C$5</f>
        <v>4.895665835561584</v>
      </c>
      <c r="I128" s="49" t="str">
        <f t="shared" si="33"/>
        <v>4h53</v>
      </c>
      <c r="J128" s="9">
        <f t="shared" si="51"/>
        <v>18.804493814764857</v>
      </c>
      <c r="K128" s="47">
        <f>Info!$C$6*J128/Info!$C$5</f>
        <v>5.327939914183376</v>
      </c>
      <c r="L128" s="49" t="str">
        <f t="shared" si="34"/>
        <v>5h19</v>
      </c>
      <c r="M128" s="9">
        <f t="shared" si="52"/>
        <v>19.439088914585774</v>
      </c>
      <c r="N128" s="47">
        <f>Info!$C$6*M128/Info!$C$5</f>
        <v>5.507741859132636</v>
      </c>
      <c r="O128" s="49" t="str">
        <f t="shared" si="35"/>
        <v>5h30</v>
      </c>
      <c r="P128" s="9">
        <f t="shared" si="53"/>
        <v>21.615528128088304</v>
      </c>
      <c r="Q128" s="47">
        <f>Info!$C$6*P128/Info!$C$5</f>
        <v>6.124399636291686</v>
      </c>
      <c r="R128" s="49" t="str">
        <f t="shared" si="36"/>
        <v>6h7</v>
      </c>
      <c r="S128" s="9">
        <f t="shared" si="37"/>
        <v>18</v>
      </c>
      <c r="T128" s="47">
        <f>Info!$C$6*S128/Info!$C$5</f>
        <v>5.1</v>
      </c>
    </row>
    <row r="129" spans="1:20" ht="12.75">
      <c r="A129" s="63">
        <f>Navi!A130</f>
        <v>0</v>
      </c>
      <c r="B129" s="51">
        <f>Navi!B130</f>
        <v>0</v>
      </c>
      <c r="C129" t="str">
        <f>Navi!C130</f>
        <v>Marmite</v>
      </c>
      <c r="D129" s="8">
        <f>Navi!D130</f>
        <v>31</v>
      </c>
      <c r="E129" s="8">
        <f>Navi!E130</f>
        <v>68</v>
      </c>
      <c r="G129" s="9">
        <f t="shared" si="50"/>
        <v>20</v>
      </c>
      <c r="H129" s="47">
        <f>Info!$C$6*G129/Info!$C$5</f>
        <v>5.666666666666667</v>
      </c>
      <c r="I129" s="49" t="str">
        <f t="shared" si="33"/>
        <v>5h40</v>
      </c>
      <c r="J129" s="9">
        <f t="shared" si="51"/>
        <v>22</v>
      </c>
      <c r="K129" s="47">
        <f>Info!$C$6*J129/Info!$C$5</f>
        <v>6.233333333333333</v>
      </c>
      <c r="L129" s="49" t="str">
        <f t="shared" si="34"/>
        <v>6h14</v>
      </c>
      <c r="M129" s="9">
        <f t="shared" si="52"/>
        <v>22.02379604162864</v>
      </c>
      <c r="N129" s="47">
        <f>Info!$C$6*M129/Info!$C$5</f>
        <v>6.240075545128115</v>
      </c>
      <c r="O129" s="49" t="str">
        <f t="shared" si="35"/>
        <v>6h14</v>
      </c>
      <c r="P129" s="9">
        <f t="shared" si="53"/>
        <v>24.08679276123039</v>
      </c>
      <c r="Q129" s="47">
        <f>Info!$C$6*P129/Info!$C$5</f>
        <v>6.824591282348611</v>
      </c>
      <c r="R129" s="49" t="str">
        <f t="shared" si="36"/>
        <v>6h49</v>
      </c>
      <c r="S129" s="9">
        <f t="shared" si="37"/>
        <v>23.20360331117452</v>
      </c>
      <c r="T129" s="47">
        <f>Info!$C$6*S129/Info!$C$5</f>
        <v>6.5743542714994465</v>
      </c>
    </row>
    <row r="130" spans="1:20" ht="12.75">
      <c r="A130" s="63">
        <f>Navi!A131</f>
        <v>35</v>
      </c>
      <c r="B130" s="51" t="str">
        <f>Navi!B131</f>
        <v>LaFrancj89</v>
      </c>
      <c r="C130" t="str">
        <f>Navi!C131</f>
        <v>DisneyLand</v>
      </c>
      <c r="D130" s="8">
        <f>Navi!D131</f>
        <v>35</v>
      </c>
      <c r="E130" s="8">
        <f>Navi!E131</f>
        <v>60</v>
      </c>
      <c r="G130" s="9">
        <f>1+SQRT(($G$6-D130)*($G$6-D130)+($H$6-E130)*($H$6-E130))</f>
        <v>18</v>
      </c>
      <c r="H130" s="47">
        <f>Info!$C$6*G130/Info!$C$5</f>
        <v>5.1</v>
      </c>
      <c r="I130" s="49" t="str">
        <f t="shared" si="33"/>
        <v>5h5</v>
      </c>
      <c r="J130" s="9">
        <f>1+SQRT(($J$6-D130)*($J$6-D130)+($K$6-E130)*($K$6-E130))</f>
        <v>19.788294228055936</v>
      </c>
      <c r="K130" s="47">
        <f>Info!$C$6*J130/Info!$C$5</f>
        <v>5.606683364615848</v>
      </c>
      <c r="L130" s="49" t="str">
        <f t="shared" si="34"/>
        <v>5h36</v>
      </c>
      <c r="M130" s="9">
        <f>1+SQRT(($M$6-D130)*($M$6-D130)+($N$6-E130)*($N$6-E130))</f>
        <v>20.235384061671343</v>
      </c>
      <c r="N130" s="47">
        <f>Info!$C$6*M130/Info!$C$5</f>
        <v>5.7333588174735475</v>
      </c>
      <c r="O130" s="49" t="str">
        <f t="shared" si="35"/>
        <v>5h44</v>
      </c>
      <c r="P130" s="9">
        <f>1+SQRT(($P$6-D130)*($P$6-D130)+($Q$6-E130)*($Q$6-E130))</f>
        <v>22.470910553583888</v>
      </c>
      <c r="Q130" s="47">
        <f>Info!$C$6*P130/Info!$C$5</f>
        <v>6.366757990182102</v>
      </c>
      <c r="R130" s="49" t="str">
        <f t="shared" si="36"/>
        <v>6h22</v>
      </c>
      <c r="S130" s="9">
        <f>1+SQRT(($S$6-D130)*($S$6-D130)+($T$6-E130)*($T$6-E130))</f>
        <v>19.681541692269406</v>
      </c>
      <c r="T130" s="47">
        <f>Info!$C$6*S130/Info!$C$5</f>
        <v>5.576436812809665</v>
      </c>
    </row>
    <row r="131" spans="1:20" ht="12.75">
      <c r="A131" s="63">
        <f>Navi!A133</f>
        <v>0</v>
      </c>
      <c r="B131" s="51">
        <f>Navi!B133</f>
        <v>0</v>
      </c>
      <c r="C131" t="str">
        <f>Navi!C133</f>
        <v>Mickey_Town</v>
      </c>
      <c r="D131" s="8">
        <f>Navi!D133</f>
        <v>35</v>
      </c>
      <c r="E131" s="8">
        <f>Navi!E133</f>
        <v>59</v>
      </c>
      <c r="G131" s="9">
        <f>1+SQRT(($G$6-D131)*($G$6-D131)+($H$6-E131)*($H$6-E131))</f>
        <v>18.4928556845359</v>
      </c>
      <c r="H131" s="47">
        <f>Info!$C$6*G131/Info!$C$5</f>
        <v>5.239642443951839</v>
      </c>
      <c r="I131" s="49" t="str">
        <f t="shared" si="33"/>
        <v>5h14</v>
      </c>
      <c r="J131" s="9">
        <f>1+SQRT(($J$6-D131)*($J$6-D131)+($K$6-E131)*($K$6-E131))</f>
        <v>20.235384061671343</v>
      </c>
      <c r="K131" s="47">
        <f>Info!$C$6*J131/Info!$C$5</f>
        <v>5.7333588174735475</v>
      </c>
      <c r="L131" s="49" t="str">
        <f t="shared" si="34"/>
        <v>5h44</v>
      </c>
      <c r="M131" s="9">
        <f>1+SQRT(($M$6-D131)*($M$6-D131)+($N$6-E131)*($N$6-E131))</f>
        <v>20.72308292331602</v>
      </c>
      <c r="N131" s="47">
        <f>Info!$C$6*M131/Info!$C$5</f>
        <v>5.871540161606206</v>
      </c>
      <c r="O131" s="49" t="str">
        <f t="shared" si="35"/>
        <v>5h52</v>
      </c>
      <c r="P131" s="9">
        <f>1+SQRT(($P$6-D131)*($P$6-D131)+($Q$6-E131)*($Q$6-E131))</f>
        <v>22.95449840010015</v>
      </c>
      <c r="Q131" s="47">
        <f>Info!$C$6*P131/Info!$C$5</f>
        <v>6.503774546695042</v>
      </c>
      <c r="R131" s="49" t="str">
        <f t="shared" si="36"/>
        <v>6h30</v>
      </c>
      <c r="S131" s="9">
        <f>1+SQRT(($S$6-D131)*($S$6-D131)+($T$6-E131)*($T$6-E131))</f>
        <v>19.973665961010276</v>
      </c>
      <c r="T131" s="47">
        <f>Info!$C$6*S131/Info!$C$5</f>
        <v>5.659205355619578</v>
      </c>
    </row>
    <row r="132" spans="1:20" ht="12.75">
      <c r="A132" s="63">
        <f>Navi!A134</f>
        <v>36</v>
      </c>
      <c r="B132" s="53" t="str">
        <f>Navi!B134</f>
        <v>Arkan Darkfire</v>
      </c>
      <c r="C132" s="54" t="str">
        <f>Navi!C134</f>
        <v>Second Life</v>
      </c>
      <c r="D132" s="8">
        <f>Navi!D134</f>
        <v>25</v>
      </c>
      <c r="E132" s="8">
        <f>Navi!E134</f>
        <v>65</v>
      </c>
      <c r="G132" s="9">
        <f>1+SQRT(($G$6-D132)*($G$6-D132)+($H$6-E132)*($H$6-E132))</f>
        <v>26.179356624028344</v>
      </c>
      <c r="H132" s="47">
        <f>Info!$C$6*G132/Info!$C$4</f>
        <v>13.486335230560057</v>
      </c>
      <c r="I132" s="49" t="str">
        <f t="shared" si="33"/>
        <v>13h29</v>
      </c>
      <c r="J132" s="9">
        <f>1+SQRT(($J$6-D132)*($J$6-D132)+($K$6-E132)*($K$6-E132))</f>
        <v>28.16615541441225</v>
      </c>
      <c r="K132" s="47">
        <f>Info!$C$6*J132/Info!$C$4</f>
        <v>14.509837637727522</v>
      </c>
      <c r="L132" s="49" t="str">
        <f t="shared" si="34"/>
        <v>14h30</v>
      </c>
      <c r="M132" s="9">
        <f>1+SQRT(($M$6-D132)*($M$6-D132)+($N$6-E132)*($N$6-E132))</f>
        <v>28.294688127912362</v>
      </c>
      <c r="N132" s="47">
        <f>Info!$C$6*M132/Info!$C$4</f>
        <v>14.576051459833641</v>
      </c>
      <c r="O132" s="49" t="str">
        <f t="shared" si="35"/>
        <v>14h34</v>
      </c>
      <c r="P132" s="9">
        <f>1+SQRT(($P$6-D132)*($P$6-D132)+($Q$6-E132)*($Q$6-E132))</f>
        <v>30.427877939124322</v>
      </c>
      <c r="Q132" s="47">
        <f>Info!$C$6*P132/Info!$C$4</f>
        <v>15.674967423185256</v>
      </c>
      <c r="R132" s="49" t="str">
        <f t="shared" si="36"/>
        <v>15h40</v>
      </c>
      <c r="S132" s="9">
        <f t="shared" si="37"/>
        <v>29</v>
      </c>
      <c r="T132" s="47">
        <f>Info!$C$6*S132/Info!$C$5</f>
        <v>8.216666666666667</v>
      </c>
    </row>
    <row r="133" spans="1:20" ht="12.75">
      <c r="A133" s="63">
        <f>Navi!A136</f>
        <v>0</v>
      </c>
      <c r="B133" s="53">
        <f>Navi!B136</f>
        <v>0</v>
      </c>
      <c r="C133" s="54" t="str">
        <f>Navi!C136</f>
        <v>Marmorea</v>
      </c>
      <c r="D133" s="8">
        <f>Navi!D136</f>
        <v>26</v>
      </c>
      <c r="E133" s="8">
        <f>Navi!E136</f>
        <v>65</v>
      </c>
      <c r="G133" s="9">
        <f>1+SQRT(($G$6-D133)*($G$6-D133)+($H$6-E133)*($H$6-E133))</f>
        <v>25.186773244895647</v>
      </c>
      <c r="H133" s="47">
        <f>Info!$C$6*G133/Info!$C$4</f>
        <v>12.975004398885638</v>
      </c>
      <c r="I133" s="49" t="str">
        <f t="shared" si="33"/>
        <v>12h58</v>
      </c>
      <c r="J133" s="9">
        <f>1+SQRT(($J$6-D133)*($J$6-D133)+($K$6-E133)*($K$6-E133))</f>
        <v>27.1725046566048</v>
      </c>
      <c r="K133" s="47">
        <f>Info!$C$6*J133/Info!$C$4</f>
        <v>13.997956944311564</v>
      </c>
      <c r="L133" s="49" t="str">
        <f t="shared" si="34"/>
        <v>13h59</v>
      </c>
      <c r="M133" s="9">
        <f>1+SQRT(($M$6-D133)*($M$6-D133)+($N$6-E133)*($N$6-E133))</f>
        <v>27.30589287593181</v>
      </c>
      <c r="N133" s="47">
        <f>Info!$C$6*M133/Info!$C$4</f>
        <v>14.066672087601235</v>
      </c>
      <c r="O133" s="49" t="str">
        <f t="shared" si="35"/>
        <v>14h4</v>
      </c>
      <c r="P133" s="9">
        <f>1+SQRT(($P$6-D133)*($P$6-D133)+($Q$6-E133)*($Q$6-E133))</f>
        <v>29.442925306655784</v>
      </c>
      <c r="Q133" s="47">
        <f>Info!$C$6*P133/Info!$C$4</f>
        <v>15.167567582216616</v>
      </c>
      <c r="R133" s="49" t="str">
        <f t="shared" si="36"/>
        <v>15h10</v>
      </c>
      <c r="S133" s="9">
        <f t="shared" si="37"/>
        <v>28</v>
      </c>
      <c r="T133" s="47">
        <f>Info!$C$6*S133/Info!$C$5</f>
        <v>7.933333333333334</v>
      </c>
    </row>
    <row r="134" spans="1:20" ht="12.75">
      <c r="A134" s="63">
        <f>Navi!A137</f>
        <v>0</v>
      </c>
      <c r="B134" s="53">
        <f>Navi!B137</f>
        <v>0</v>
      </c>
      <c r="C134" s="54" t="str">
        <f>Navi!C137</f>
        <v>Prime Star</v>
      </c>
      <c r="D134" s="8">
        <f>Navi!D137</f>
        <v>26</v>
      </c>
      <c r="E134" s="8">
        <f>Navi!E137</f>
        <v>65</v>
      </c>
      <c r="G134" s="9">
        <f>1+SQRT(($G$6-D134)*($G$6-D134)+($H$6-E134)*($H$6-E134))</f>
        <v>25.186773244895647</v>
      </c>
      <c r="H134" s="47">
        <f>Info!$C$6*G134/Info!$C$4</f>
        <v>12.975004398885638</v>
      </c>
      <c r="I134" s="49" t="str">
        <f t="shared" si="33"/>
        <v>12h58</v>
      </c>
      <c r="J134" s="9">
        <f>1+SQRT(($J$6-D134)*($J$6-D134)+($K$6-E134)*($K$6-E134))</f>
        <v>27.1725046566048</v>
      </c>
      <c r="K134" s="47">
        <f>Info!$C$6*J134/Info!$C$4</f>
        <v>13.997956944311564</v>
      </c>
      <c r="L134" s="49" t="str">
        <f t="shared" si="34"/>
        <v>13h59</v>
      </c>
      <c r="M134" s="9">
        <f>1+SQRT(($M$6-D134)*($M$6-D134)+($N$6-E134)*($N$6-E134))</f>
        <v>27.30589287593181</v>
      </c>
      <c r="N134" s="47">
        <f>Info!$C$6*M134/Info!$C$4</f>
        <v>14.066672087601235</v>
      </c>
      <c r="O134" s="49" t="str">
        <f t="shared" si="35"/>
        <v>14h4</v>
      </c>
      <c r="P134" s="9">
        <f>1+SQRT(($P$6-D134)*($P$6-D134)+($Q$6-E134)*($Q$6-E134))</f>
        <v>29.442925306655784</v>
      </c>
      <c r="Q134" s="47">
        <f>Info!$C$6*P134/Info!$C$4</f>
        <v>15.167567582216616</v>
      </c>
      <c r="R134" s="49" t="str">
        <f t="shared" si="36"/>
        <v>15h10</v>
      </c>
      <c r="S134" s="9">
        <f t="shared" si="37"/>
        <v>28</v>
      </c>
      <c r="T134" s="47">
        <f>Info!$C$6*S134/Info!$C$5</f>
        <v>7.933333333333334</v>
      </c>
    </row>
    <row r="135" spans="1:20" ht="12.75">
      <c r="A135" s="63">
        <f>Navi!A138</f>
        <v>37</v>
      </c>
      <c r="B135" s="51" t="str">
        <f>Navi!B138</f>
        <v>Bluerose</v>
      </c>
      <c r="C135" t="str">
        <f>Navi!C138</f>
        <v>Mistral</v>
      </c>
      <c r="D135" s="8">
        <f>Navi!D138</f>
        <v>21</v>
      </c>
      <c r="E135" s="8">
        <f>Navi!E138</f>
        <v>45</v>
      </c>
      <c r="G135" s="9">
        <f t="shared" si="50"/>
        <v>38.013511046643494</v>
      </c>
      <c r="H135" s="47">
        <f>Info!$C$6*G135/Info!$C$5</f>
        <v>10.770494796548991</v>
      </c>
      <c r="I135" s="49" t="str">
        <f t="shared" si="33"/>
        <v>10h46</v>
      </c>
      <c r="J135" s="9">
        <f t="shared" si="51"/>
        <v>39.600518131237564</v>
      </c>
      <c r="K135" s="47">
        <f>Info!$C$6*J135/Info!$C$5</f>
        <v>11.220146803850643</v>
      </c>
      <c r="L135" s="49" t="str">
        <f t="shared" si="34"/>
        <v>11h13</v>
      </c>
      <c r="M135" s="9">
        <f t="shared" si="52"/>
        <v>40.20459156782532</v>
      </c>
      <c r="N135" s="47">
        <f>Info!$C$6*M135/Info!$C$5</f>
        <v>11.391300944217173</v>
      </c>
      <c r="O135" s="49" t="str">
        <f t="shared" si="35"/>
        <v>11h23</v>
      </c>
      <c r="P135" s="9">
        <f t="shared" si="53"/>
        <v>42.400483088968905</v>
      </c>
      <c r="Q135" s="47">
        <f>Info!$C$6*P135/Info!$C$5</f>
        <v>12.01347020854119</v>
      </c>
      <c r="R135" s="49" t="str">
        <f t="shared" si="36"/>
        <v>12h0</v>
      </c>
      <c r="S135" s="9">
        <f t="shared" si="37"/>
        <v>38.73592452822641</v>
      </c>
      <c r="T135" s="47">
        <f>Info!$C$6*S135/Info!$C$5</f>
        <v>10.975178616330817</v>
      </c>
    </row>
    <row r="136" spans="1:20" ht="12.75">
      <c r="A136" s="63">
        <f>Navi!A141</f>
        <v>0</v>
      </c>
      <c r="B136" s="51">
        <f>Navi!B141</f>
        <v>0</v>
      </c>
      <c r="C136" t="str">
        <f>Navi!C141</f>
        <v>Mistral City</v>
      </c>
      <c r="D136" s="8">
        <f>Navi!D141</f>
        <v>22</v>
      </c>
      <c r="E136" s="8">
        <f>Navi!E141</f>
        <v>46</v>
      </c>
      <c r="G136" s="9">
        <f t="shared" si="50"/>
        <v>36.608987629529715</v>
      </c>
      <c r="H136" s="47">
        <f>Info!$C$6*G136/Info!$C$5</f>
        <v>10.372546495033419</v>
      </c>
      <c r="I136" s="49" t="str">
        <f t="shared" si="33"/>
        <v>10h22</v>
      </c>
      <c r="J136" s="9">
        <f t="shared" si="51"/>
        <v>38.20215047547655</v>
      </c>
      <c r="K136" s="47">
        <f>Info!$C$6*J136/Info!$C$5</f>
        <v>10.823942634718355</v>
      </c>
      <c r="L136" s="49" t="str">
        <f t="shared" si="34"/>
        <v>10h49</v>
      </c>
      <c r="M136" s="9">
        <f t="shared" si="52"/>
        <v>38.8021163428716</v>
      </c>
      <c r="N136" s="47">
        <f>Info!$C$6*M136/Info!$C$5</f>
        <v>10.99393296381362</v>
      </c>
      <c r="O136" s="49" t="str">
        <f t="shared" si="35"/>
        <v>10h59</v>
      </c>
      <c r="P136" s="9">
        <f t="shared" si="53"/>
        <v>41</v>
      </c>
      <c r="Q136" s="47">
        <f>Info!$C$6*P136/Info!$C$5</f>
        <v>11.616666666666667</v>
      </c>
      <c r="R136" s="49" t="str">
        <f t="shared" si="36"/>
        <v>11h37</v>
      </c>
      <c r="S136" s="9">
        <f t="shared" si="37"/>
        <v>37.359317925395686</v>
      </c>
      <c r="T136" s="47">
        <f>Info!$C$6*S136/Info!$C$5</f>
        <v>10.58514007886211</v>
      </c>
    </row>
    <row r="137" spans="1:20" ht="12.75">
      <c r="A137" s="63">
        <f>Navi!A142</f>
        <v>38</v>
      </c>
      <c r="B137" s="53" t="str">
        <f>Navi!B142</f>
        <v>Francesco Magno</v>
      </c>
      <c r="C137" s="54" t="str">
        <f>Navi!C142</f>
        <v>Weldenvarden</v>
      </c>
      <c r="D137" s="8">
        <f>Navi!D142</f>
        <v>42</v>
      </c>
      <c r="E137" s="8">
        <f>Navi!E142</f>
        <v>48</v>
      </c>
      <c r="G137" s="9">
        <f t="shared" si="50"/>
        <v>22.540659228538015</v>
      </c>
      <c r="H137" s="47">
        <f>Info!$C$6*G137/Info!$C$5</f>
        <v>6.386520114752438</v>
      </c>
      <c r="I137" s="49" t="str">
        <f t="shared" si="33"/>
        <v>6h23</v>
      </c>
      <c r="J137" s="9">
        <f t="shared" si="51"/>
        <v>23.360679774997898</v>
      </c>
      <c r="K137" s="47">
        <f>Info!$C$6*J137/Info!$C$5</f>
        <v>6.618859269582738</v>
      </c>
      <c r="L137" s="49" t="str">
        <f t="shared" si="34"/>
        <v>6h37</v>
      </c>
      <c r="M137" s="9">
        <f t="shared" si="52"/>
        <v>24.259406699226016</v>
      </c>
      <c r="N137" s="47">
        <f>Info!$C$6*M137/Info!$C$5</f>
        <v>6.8734985647807045</v>
      </c>
      <c r="O137" s="49" t="str">
        <f t="shared" si="35"/>
        <v>6h52</v>
      </c>
      <c r="P137" s="9">
        <f t="shared" si="53"/>
        <v>26.059928172283335</v>
      </c>
      <c r="Q137" s="47">
        <f>Info!$C$6*P137/Info!$C$5</f>
        <v>7.383646315480278</v>
      </c>
      <c r="R137" s="49" t="str">
        <f t="shared" si="36"/>
        <v>7h23</v>
      </c>
      <c r="S137" s="9">
        <f t="shared" si="37"/>
        <v>21.248456731316587</v>
      </c>
      <c r="T137" s="47">
        <f>Info!$C$6*S137/Info!$C$5</f>
        <v>6.020396073873033</v>
      </c>
    </row>
    <row r="138" spans="1:20" ht="12.75">
      <c r="A138" s="63">
        <f>Navi!A146</f>
        <v>39</v>
      </c>
      <c r="B138" s="51" t="str">
        <f>Navi!B146</f>
        <v>Marvash</v>
      </c>
      <c r="C138" t="str">
        <f>Navi!C146</f>
        <v>Cristallus</v>
      </c>
      <c r="D138" s="8">
        <f>Navi!D146</f>
        <v>76</v>
      </c>
      <c r="E138" s="8">
        <f>Navi!E146</f>
        <v>52</v>
      </c>
      <c r="G138" s="9">
        <f>1+SQRT(($G$6-D138)*($G$6-D138)+($H$6-E138)*($H$6-E138))</f>
        <v>31.528675044947494</v>
      </c>
      <c r="H138" s="47">
        <f>Info!$C$6*G138/Info!$C$5</f>
        <v>8.933124596068458</v>
      </c>
      <c r="I138" s="49" t="str">
        <f t="shared" si="33"/>
        <v>8h55</v>
      </c>
      <c r="J138" s="9">
        <f>1+SQRT(($J$6-D138)*($J$6-D138)+($K$6-E138)*($K$6-E138))</f>
        <v>29.844410203711913</v>
      </c>
      <c r="K138" s="47">
        <f>Info!$C$6*J138/Info!$C$5</f>
        <v>8.455916224385042</v>
      </c>
      <c r="L138" s="49" t="str">
        <f t="shared" si="34"/>
        <v>8h27</v>
      </c>
      <c r="M138" s="9">
        <f>1+SQRT(($M$6-D138)*($M$6-D138)+($N$6-E138)*($N$6-E138))</f>
        <v>30.410882339705484</v>
      </c>
      <c r="N138" s="47">
        <f>Info!$C$6*M138/Info!$C$5</f>
        <v>8.616416662916553</v>
      </c>
      <c r="O138" s="49" t="str">
        <f t="shared" si="35"/>
        <v>8h36</v>
      </c>
      <c r="P138" s="9">
        <f>1+SQRT(($P$6-D138)*($P$6-D138)+($Q$6-E138)*($Q$6-E138))</f>
        <v>29.42534080710379</v>
      </c>
      <c r="Q138" s="47">
        <f>Info!$C$6*P138/Info!$C$5</f>
        <v>8.337179895346074</v>
      </c>
      <c r="R138" s="49" t="str">
        <f t="shared" si="36"/>
        <v>8h20</v>
      </c>
      <c r="S138" s="9">
        <f>1+SQRT(($S$6-D138)*($S$6-D138)+($T$6-E138)*($T$6-E138))</f>
        <v>27.419689627245813</v>
      </c>
      <c r="T138" s="47">
        <f>Info!$C$6*S138/Info!$C$5</f>
        <v>7.768912061052981</v>
      </c>
    </row>
    <row r="139" spans="1:20" ht="12.75">
      <c r="A139" s="63">
        <f>Navi!A148</f>
        <v>0</v>
      </c>
      <c r="B139" s="51"/>
      <c r="C139" t="str">
        <f>Navi!C148</f>
        <v>Marmis</v>
      </c>
      <c r="D139" s="8">
        <f>Navi!D148</f>
        <v>76</v>
      </c>
      <c r="E139" s="8">
        <f>Navi!E148</f>
        <v>45</v>
      </c>
      <c r="G139" s="9">
        <f>1+SQRT(($G$6-D139)*($G$6-D139)+($H$6-E139)*($H$6-E139))</f>
        <v>35.713109915419565</v>
      </c>
      <c r="H139" s="47">
        <f>Info!$C$6*G139/Info!$C$5</f>
        <v>10.118714476035542</v>
      </c>
      <c r="I139" s="49" t="str">
        <f t="shared" si="33"/>
        <v>10h7</v>
      </c>
      <c r="J139" s="9">
        <f>1+SQRT(($J$6-D139)*($J$6-D139)+($K$6-E139)*($K$6-E139))</f>
        <v>34.24154027718932</v>
      </c>
      <c r="K139" s="47">
        <f>Info!$C$6*J139/Info!$C$5</f>
        <v>9.701769745203642</v>
      </c>
      <c r="L139" s="49" t="str">
        <f t="shared" si="34"/>
        <v>9h42</v>
      </c>
      <c r="M139" s="9">
        <f>1+SQRT(($M$6-D139)*($M$6-D139)+($N$6-E139)*($N$6-E139))</f>
        <v>34.94112549695428</v>
      </c>
      <c r="N139" s="47">
        <f>Info!$C$6*M139/Info!$C$5</f>
        <v>9.89998555747038</v>
      </c>
      <c r="O139" s="49" t="str">
        <f t="shared" si="35"/>
        <v>9h53</v>
      </c>
      <c r="P139" s="9">
        <f>1+SQRT(($P$6-D139)*($P$6-D139)+($Q$6-E139)*($Q$6-E139))</f>
        <v>34.301651610693426</v>
      </c>
      <c r="Q139" s="47">
        <f>Info!$C$6*P139/Info!$C$5</f>
        <v>9.71880128969647</v>
      </c>
      <c r="R139" s="49" t="str">
        <f t="shared" si="36"/>
        <v>9h43</v>
      </c>
      <c r="S139" s="9">
        <f>1+SQRT(($S$6-D139)*($S$6-D139)+($T$6-E139)*($T$6-E139))</f>
        <v>31.479501308256342</v>
      </c>
      <c r="T139" s="47">
        <f>Info!$C$6*S139/Info!$C$5</f>
        <v>8.919192037339297</v>
      </c>
    </row>
    <row r="140" spans="1:20" ht="12.75">
      <c r="A140" s="63">
        <f>Navi!A149</f>
        <v>40</v>
      </c>
      <c r="B140" s="53" t="str">
        <f>Navi!B149</f>
        <v>Posius</v>
      </c>
      <c r="C140" s="54" t="str">
        <f>Navi!C149</f>
        <v>Crazy City</v>
      </c>
      <c r="D140" s="8">
        <f>Navi!D149</f>
        <v>39</v>
      </c>
      <c r="E140" s="8">
        <f>Navi!E149</f>
        <v>32</v>
      </c>
      <c r="G140" s="9">
        <f t="shared" si="50"/>
        <v>38.64306044943742</v>
      </c>
      <c r="H140" s="47">
        <f>Info!$C$6*G140/Info!$C$5</f>
        <v>10.948867127340602</v>
      </c>
      <c r="I140" s="49" t="str">
        <f t="shared" si="33"/>
        <v>10h56</v>
      </c>
      <c r="J140" s="9">
        <f t="shared" si="51"/>
        <v>39.27531841800928</v>
      </c>
      <c r="K140" s="47">
        <f>Info!$C$6*J140/Info!$C$5</f>
        <v>11.128006885102629</v>
      </c>
      <c r="L140" s="49" t="str">
        <f t="shared" si="34"/>
        <v>11h7</v>
      </c>
      <c r="M140" s="9">
        <f t="shared" si="52"/>
        <v>40.21734310225516</v>
      </c>
      <c r="N140" s="47">
        <f>Info!$C$6*M140/Info!$C$5</f>
        <v>11.394913878972295</v>
      </c>
      <c r="O140" s="49" t="str">
        <f t="shared" si="35"/>
        <v>11h23</v>
      </c>
      <c r="P140" s="9">
        <f t="shared" si="53"/>
        <v>41.85339643163099</v>
      </c>
      <c r="Q140" s="47">
        <f>Info!$C$6*P140/Info!$C$5</f>
        <v>11.858462322295448</v>
      </c>
      <c r="R140" s="49" t="str">
        <f t="shared" si="36"/>
        <v>11h51</v>
      </c>
      <c r="S140" s="9">
        <f t="shared" si="37"/>
        <v>36.84689665786984</v>
      </c>
      <c r="T140" s="47">
        <f>Info!$C$6*S140/Info!$C$5</f>
        <v>10.439954053063122</v>
      </c>
    </row>
    <row r="141" spans="1:20" ht="12.75">
      <c r="A141" s="63">
        <f>Navi!A150</f>
        <v>0</v>
      </c>
      <c r="B141" s="53" t="str">
        <f>Navi!B150</f>
        <v>(???)</v>
      </c>
      <c r="C141" s="54" t="str">
        <f>Navi!C150</f>
        <v>Imperial</v>
      </c>
      <c r="D141" s="8">
        <f>Navi!D150</f>
        <v>39</v>
      </c>
      <c r="E141" s="8">
        <f>Navi!E150</f>
        <v>28</v>
      </c>
      <c r="G141" s="9">
        <f t="shared" si="50"/>
        <v>42.48493702538308</v>
      </c>
      <c r="H141" s="47">
        <f>Info!$C$6*G141/Info!$C$5</f>
        <v>12.03739882385854</v>
      </c>
      <c r="I141" s="49" t="str">
        <f t="shared" si="33"/>
        <v>12h2</v>
      </c>
      <c r="J141" s="9">
        <f t="shared" si="51"/>
        <v>43.05948168962618</v>
      </c>
      <c r="K141" s="47">
        <f>Info!$C$6*J141/Info!$C$5</f>
        <v>12.200186478727419</v>
      </c>
      <c r="L141" s="49" t="str">
        <f t="shared" si="34"/>
        <v>12h12</v>
      </c>
      <c r="M141" s="9">
        <f t="shared" si="52"/>
        <v>44.01162633521314</v>
      </c>
      <c r="N141" s="47">
        <f>Info!$C$6*M141/Info!$C$5</f>
        <v>12.469960794977055</v>
      </c>
      <c r="O141" s="49" t="str">
        <f t="shared" si="35"/>
        <v>12h28</v>
      </c>
      <c r="P141" s="9">
        <f t="shared" si="53"/>
        <v>45.598206241955516</v>
      </c>
      <c r="Q141" s="47">
        <f>Info!$C$6*P141/Info!$C$5</f>
        <v>12.919491768554062</v>
      </c>
      <c r="R141" s="49" t="str">
        <f t="shared" si="36"/>
        <v>12h55</v>
      </c>
      <c r="S141" s="9">
        <f t="shared" si="37"/>
        <v>40.56008088970496</v>
      </c>
      <c r="T141" s="47">
        <f>Info!$C$6*S141/Info!$C$5</f>
        <v>11.49202291874974</v>
      </c>
    </row>
    <row r="142" spans="1:20" ht="12.75">
      <c r="A142" s="63">
        <f>Navi!A151</f>
        <v>41</v>
      </c>
      <c r="B142" s="51" t="str">
        <f>Navi!B151</f>
        <v>Tony1980</v>
      </c>
      <c r="C142" t="str">
        <f>Navi!C151</f>
        <v>Leon</v>
      </c>
      <c r="D142" s="8">
        <f>Navi!D151</f>
        <v>66</v>
      </c>
      <c r="E142" s="8">
        <f>Navi!E151</f>
        <v>56</v>
      </c>
      <c r="G142" s="9">
        <f t="shared" si="50"/>
        <v>21</v>
      </c>
      <c r="H142" s="47">
        <f>Info!$C$6*G142/Info!$C$5</f>
        <v>5.95</v>
      </c>
      <c r="I142" s="49" t="str">
        <f t="shared" si="33"/>
        <v>5h57</v>
      </c>
      <c r="J142" s="9">
        <f t="shared" si="51"/>
        <v>19.439088914585774</v>
      </c>
      <c r="K142" s="47">
        <f>Info!$C$6*J142/Info!$C$5</f>
        <v>5.507741859132636</v>
      </c>
      <c r="L142" s="49" t="str">
        <f t="shared" si="34"/>
        <v>5h30</v>
      </c>
      <c r="M142" s="9">
        <f t="shared" si="52"/>
        <v>20.1049731745428</v>
      </c>
      <c r="N142" s="47">
        <f>Info!$C$6*M142/Info!$C$5</f>
        <v>5.69640906612046</v>
      </c>
      <c r="O142" s="49" t="str">
        <f t="shared" si="35"/>
        <v>5h41</v>
      </c>
      <c r="P142" s="9">
        <f t="shared" si="53"/>
        <v>19.439088914585774</v>
      </c>
      <c r="Q142" s="47">
        <f>Info!$C$6*P142/Info!$C$5</f>
        <v>5.507741859132636</v>
      </c>
      <c r="R142" s="49" t="str">
        <f t="shared" si="36"/>
        <v>5h30</v>
      </c>
      <c r="S142" s="9">
        <f t="shared" si="37"/>
        <v>16.811388300841898</v>
      </c>
      <c r="T142" s="47">
        <f>Info!$C$6*S142/Info!$C$5</f>
        <v>4.763226685238537</v>
      </c>
    </row>
    <row r="143" spans="1:20" ht="12.75">
      <c r="A143" s="63">
        <f>Navi!A152</f>
        <v>0</v>
      </c>
      <c r="B143" s="51">
        <f>Navi!B152</f>
        <v>0</v>
      </c>
      <c r="C143" t="str">
        <f>Navi!C152</f>
        <v>Polis</v>
      </c>
      <c r="D143" s="8">
        <f>Navi!D152</f>
        <v>63</v>
      </c>
      <c r="E143" s="8">
        <f>Navi!E152</f>
        <v>54</v>
      </c>
      <c r="G143" s="9">
        <f t="shared" si="50"/>
        <v>20.1049731745428</v>
      </c>
      <c r="H143" s="47">
        <f>Info!$C$6*G143/Info!$C$5</f>
        <v>5.69640906612046</v>
      </c>
      <c r="I143" s="49" t="str">
        <f t="shared" si="33"/>
        <v>5h41</v>
      </c>
      <c r="J143" s="9">
        <f t="shared" si="51"/>
        <v>18.804493814764857</v>
      </c>
      <c r="K143" s="47">
        <f>Info!$C$6*J143/Info!$C$5</f>
        <v>5.327939914183376</v>
      </c>
      <c r="L143" s="49" t="str">
        <f t="shared" si="34"/>
        <v>5h19</v>
      </c>
      <c r="M143" s="9">
        <f t="shared" si="52"/>
        <v>19.601075237738275</v>
      </c>
      <c r="N143" s="47">
        <f>Info!$C$6*M143/Info!$C$5</f>
        <v>5.553637984025844</v>
      </c>
      <c r="O143" s="49" t="str">
        <f t="shared" si="35"/>
        <v>5h33</v>
      </c>
      <c r="P143" s="9">
        <f t="shared" si="53"/>
        <v>19.35755975068582</v>
      </c>
      <c r="Q143" s="47">
        <f>Info!$C$6*P143/Info!$C$5</f>
        <v>5.484641929360982</v>
      </c>
      <c r="R143" s="49" t="str">
        <f t="shared" si="36"/>
        <v>5h29</v>
      </c>
      <c r="S143" s="9">
        <f t="shared" si="37"/>
        <v>15.866068747318506</v>
      </c>
      <c r="T143" s="47">
        <f>Info!$C$6*S143/Info!$C$5</f>
        <v>4.495386145073577</v>
      </c>
    </row>
    <row r="144" spans="1:20" ht="12.75">
      <c r="A144" s="63">
        <f>Navi!A153</f>
        <v>0</v>
      </c>
      <c r="B144" s="51">
        <f>Navi!B153</f>
        <v>0</v>
      </c>
      <c r="C144" t="str">
        <f>Navi!C153</f>
        <v>Euphoria</v>
      </c>
      <c r="D144" s="8">
        <f>Navi!D153</f>
        <v>66</v>
      </c>
      <c r="E144" s="8">
        <f>Navi!E153</f>
        <v>55</v>
      </c>
      <c r="G144" s="9">
        <f t="shared" si="50"/>
        <v>21.615528128088304</v>
      </c>
      <c r="H144" s="47">
        <f>Info!$C$6*G144/Info!$C$5</f>
        <v>6.124399636291686</v>
      </c>
      <c r="I144" s="49" t="str">
        <f t="shared" si="33"/>
        <v>6h7</v>
      </c>
      <c r="J144" s="9">
        <f t="shared" si="51"/>
        <v>20.1049731745428</v>
      </c>
      <c r="K144" s="47">
        <f>Info!$C$6*J144/Info!$C$5</f>
        <v>5.69640906612046</v>
      </c>
      <c r="L144" s="49" t="str">
        <f t="shared" si="34"/>
        <v>5h41</v>
      </c>
      <c r="M144" s="9">
        <f t="shared" si="52"/>
        <v>20.79898987322333</v>
      </c>
      <c r="N144" s="47">
        <f>Info!$C$6*M144/Info!$C$5</f>
        <v>5.89304713074661</v>
      </c>
      <c r="O144" s="49" t="str">
        <f t="shared" si="35"/>
        <v>5h53</v>
      </c>
      <c r="P144" s="9">
        <f t="shared" si="53"/>
        <v>20.209372712298546</v>
      </c>
      <c r="Q144" s="47">
        <f>Info!$C$6*P144/Info!$C$5</f>
        <v>5.725988935151254</v>
      </c>
      <c r="R144" s="49" t="str">
        <f t="shared" si="36"/>
        <v>5h43</v>
      </c>
      <c r="S144" s="9">
        <f t="shared" si="37"/>
        <v>17.401219466856727</v>
      </c>
      <c r="T144" s="47">
        <f>Info!$C$6*S144/Info!$C$5</f>
        <v>4.930345515609406</v>
      </c>
    </row>
    <row r="145" spans="1:20" ht="12.75">
      <c r="A145" s="63">
        <f>Navi!A154</f>
        <v>0</v>
      </c>
      <c r="B145" s="51">
        <f>Navi!B154</f>
        <v>0</v>
      </c>
      <c r="C145" t="str">
        <f>Navi!C154</f>
        <v>Verbatim</v>
      </c>
      <c r="D145" s="8">
        <f>Navi!D154</f>
        <v>62</v>
      </c>
      <c r="E145" s="8">
        <f>Navi!E154</f>
        <v>54</v>
      </c>
      <c r="G145" s="9">
        <f t="shared" si="50"/>
        <v>19.439088914585774</v>
      </c>
      <c r="H145" s="47">
        <f>Info!$C$6*G145/Info!$C$5</f>
        <v>5.507741859132636</v>
      </c>
      <c r="I145" s="49" t="str">
        <f t="shared" si="33"/>
        <v>5h30</v>
      </c>
      <c r="J145" s="9">
        <f t="shared" si="51"/>
        <v>18.204650534085253</v>
      </c>
      <c r="K145" s="47">
        <f>Info!$C$6*J145/Info!$C$5</f>
        <v>5.157984317990822</v>
      </c>
      <c r="L145" s="49" t="str">
        <f t="shared" si="34"/>
        <v>5h9</v>
      </c>
      <c r="M145" s="9">
        <f t="shared" si="52"/>
        <v>19.027756377319946</v>
      </c>
      <c r="N145" s="47">
        <f>Info!$C$6*M145/Info!$C$5</f>
        <v>5.391197640240652</v>
      </c>
      <c r="O145" s="49" t="str">
        <f t="shared" si="35"/>
        <v>5h23</v>
      </c>
      <c r="P145" s="9">
        <f t="shared" si="53"/>
        <v>18.88854381999832</v>
      </c>
      <c r="Q145" s="47">
        <f>Info!$C$6*P145/Info!$C$5</f>
        <v>5.351754082332857</v>
      </c>
      <c r="R145" s="49" t="str">
        <f t="shared" si="36"/>
        <v>5h21</v>
      </c>
      <c r="S145" s="9">
        <f t="shared" si="37"/>
        <v>15.212670403551895</v>
      </c>
      <c r="T145" s="47">
        <f>Info!$C$6*S145/Info!$C$5</f>
        <v>4.310256614339703</v>
      </c>
    </row>
    <row r="146" spans="1:20" ht="12.75">
      <c r="A146" s="63">
        <f>Navi!A155</f>
        <v>42</v>
      </c>
      <c r="B146" s="53" t="str">
        <f>Navi!B155</f>
        <v>Pes09</v>
      </c>
      <c r="C146" s="54" t="str">
        <f>Navi!C155</f>
        <v>AllRanieri</v>
      </c>
      <c r="D146" s="8">
        <f>Navi!D155</f>
        <v>63</v>
      </c>
      <c r="E146" s="8">
        <f>Navi!E155</f>
        <v>74</v>
      </c>
      <c r="G146" s="9">
        <f aca="true" t="shared" si="54" ref="G146:G153">1+SQRT(($G$6-D146)*($G$6-D146)+($H$6-E146)*($H$6-E146))</f>
        <v>15.317821063276353</v>
      </c>
      <c r="H146" s="47">
        <f>Info!$C$6*G146/Info!$C$5</f>
        <v>4.340049301261633</v>
      </c>
      <c r="I146" s="49" t="str">
        <f aca="true" t="shared" si="55" ref="I146:I182">TRUNC(H146,0)&amp;"h"&amp;TRUNC(60*(H146-TRUNC(H146,0)),0)</f>
        <v>4h20</v>
      </c>
      <c r="J146" s="9">
        <f aca="true" t="shared" si="56" ref="J146:J153">1+SQRT(($J$6-D146)*($J$6-D146)+($K$6-E146)*($K$6-E146))</f>
        <v>13.529964086141668</v>
      </c>
      <c r="K146" s="47">
        <f>Info!$C$6*J146/Info!$C$5</f>
        <v>3.8334898244068056</v>
      </c>
      <c r="L146" s="49" t="str">
        <f aca="true" t="shared" si="57" ref="L146:L182">TRUNC(K146,0)&amp;"h"&amp;TRUNC(60*(K146-TRUNC(K146,0)),0)</f>
        <v>3h50</v>
      </c>
      <c r="M146" s="9">
        <f aca="true" t="shared" si="58" ref="M146:M153">1+SQRT(($M$6-D146)*($M$6-D146)+($N$6-E146)*($N$6-E146))</f>
        <v>13.083045973594572</v>
      </c>
      <c r="N146" s="47">
        <f>Info!$C$6*M146/Info!$C$5</f>
        <v>3.7068630258517956</v>
      </c>
      <c r="O146" s="49" t="str">
        <f aca="true" t="shared" si="59" ref="O146:O182">TRUNC(N146,0)&amp;"h"&amp;TRUNC(60*(N146-TRUNC(N146,0)),0)</f>
        <v>3h42</v>
      </c>
      <c r="P146" s="9">
        <f aca="true" t="shared" si="60" ref="P146:P153">1+SQRT(($P$6-D146)*($P$6-D146)+($Q$6-E146)*($Q$6-E146))</f>
        <v>10.848857801796104</v>
      </c>
      <c r="Q146" s="47">
        <f>Info!$C$6*P146/Info!$C$5</f>
        <v>3.0738430438422295</v>
      </c>
      <c r="R146" s="49" t="str">
        <f aca="true" t="shared" si="61" ref="R146:R182">TRUNC(Q146,0)&amp;"h"&amp;TRUNC(60*(Q146-TRUNC(Q146,0)),0)</f>
        <v>3h4</v>
      </c>
      <c r="S146" s="9">
        <f aca="true" t="shared" si="62" ref="S146:S153">1+SQRT(($S$6-D146)*($S$6-D146)+($T$6-E146)*($T$6-E146))</f>
        <v>14.45362404707371</v>
      </c>
      <c r="T146" s="47">
        <f>Info!$C$6*S146/Info!$C$5</f>
        <v>4.095193480004218</v>
      </c>
    </row>
    <row r="147" spans="1:20" ht="12.75">
      <c r="A147" s="63">
        <f>Navi!A156</f>
        <v>0</v>
      </c>
      <c r="B147" s="53">
        <f>Navi!B156</f>
        <v>0</v>
      </c>
      <c r="C147" s="54" t="str">
        <f>Navi!C156</f>
        <v>Juventus</v>
      </c>
      <c r="D147" s="8">
        <f>Navi!D156</f>
        <v>61</v>
      </c>
      <c r="E147" s="8">
        <f>Navi!E156</f>
        <v>71</v>
      </c>
      <c r="G147" s="9">
        <f t="shared" si="54"/>
        <v>12.40175425099138</v>
      </c>
      <c r="H147" s="47">
        <f>Info!$C$6*G147/Info!$C$5</f>
        <v>3.5138303711142242</v>
      </c>
      <c r="I147" s="49" t="str">
        <f t="shared" si="55"/>
        <v>3h30</v>
      </c>
      <c r="J147" s="9">
        <f t="shared" si="56"/>
        <v>10.486832980505138</v>
      </c>
      <c r="K147" s="47">
        <f>Info!$C$6*J147/Info!$C$5</f>
        <v>2.9712693444764557</v>
      </c>
      <c r="L147" s="49" t="str">
        <f t="shared" si="57"/>
        <v>2h58</v>
      </c>
      <c r="M147" s="9">
        <f t="shared" si="58"/>
        <v>10.219544457292887</v>
      </c>
      <c r="N147" s="47">
        <f>Info!$C$6*M147/Info!$C$5</f>
        <v>2.895537596232985</v>
      </c>
      <c r="O147" s="49" t="str">
        <f t="shared" si="59"/>
        <v>2h53</v>
      </c>
      <c r="P147" s="9">
        <f t="shared" si="60"/>
        <v>8.071067811865476</v>
      </c>
      <c r="Q147" s="47">
        <f>Info!$C$6*P147/Info!$C$5</f>
        <v>2.286802546695218</v>
      </c>
      <c r="R147" s="49" t="str">
        <f t="shared" si="61"/>
        <v>2h17</v>
      </c>
      <c r="S147" s="9">
        <f t="shared" si="62"/>
        <v>11</v>
      </c>
      <c r="T147" s="47">
        <f>Info!$C$6*S147/Info!$C$5</f>
        <v>3.1166666666666667</v>
      </c>
    </row>
    <row r="148" spans="1:20" ht="12.75">
      <c r="A148" s="63">
        <f>Navi!A157</f>
        <v>43</v>
      </c>
      <c r="B148" s="53" t="str">
        <f>Navi!B157</f>
        <v>Elias91</v>
      </c>
      <c r="C148" s="54" t="str">
        <f>Navi!C157</f>
        <v>Saluei2</v>
      </c>
      <c r="D148" s="8">
        <f>Navi!D157</f>
        <v>38</v>
      </c>
      <c r="E148" s="8">
        <f>Navi!E157</f>
        <v>71</v>
      </c>
      <c r="G148" s="9">
        <f t="shared" si="54"/>
        <v>13.36931687685298</v>
      </c>
      <c r="H148" s="47">
        <f>Info!$C$6*G148/Info!$C$5</f>
        <v>3.7879731151083447</v>
      </c>
      <c r="I148" s="49" t="str">
        <f t="shared" si="55"/>
        <v>3h47</v>
      </c>
      <c r="J148" s="9">
        <f t="shared" si="56"/>
        <v>15.317821063276353</v>
      </c>
      <c r="K148" s="47">
        <f>Info!$C$6*J148/Info!$C$5</f>
        <v>4.340049301261633</v>
      </c>
      <c r="L148" s="49" t="str">
        <f t="shared" si="57"/>
        <v>4h20</v>
      </c>
      <c r="M148" s="9">
        <f t="shared" si="58"/>
        <v>15.142135623730951</v>
      </c>
      <c r="N148" s="47">
        <f>Info!$C$6*M148/Info!$C$5</f>
        <v>4.290271760057103</v>
      </c>
      <c r="O148" s="49" t="str">
        <f t="shared" si="59"/>
        <v>4h17</v>
      </c>
      <c r="P148" s="9">
        <f t="shared" si="60"/>
        <v>17.0312195418814</v>
      </c>
      <c r="Q148" s="47">
        <f>Info!$C$6*P148/Info!$C$5</f>
        <v>4.825512203533063</v>
      </c>
      <c r="R148" s="49" t="str">
        <f t="shared" si="61"/>
        <v>4h49</v>
      </c>
      <c r="S148" s="9">
        <f t="shared" si="62"/>
        <v>17.15549442140351</v>
      </c>
      <c r="T148" s="47">
        <f>Info!$C$6*S148/Info!$C$5</f>
        <v>4.860723419397661</v>
      </c>
    </row>
    <row r="149" spans="1:20" ht="12.75">
      <c r="A149" s="63">
        <f>Navi!A158</f>
        <v>0</v>
      </c>
      <c r="B149" s="53">
        <f>Navi!B158</f>
        <v>0</v>
      </c>
      <c r="C149" s="54" t="str">
        <f>Navi!C158</f>
        <v>Saluei</v>
      </c>
      <c r="D149" s="8">
        <f>Navi!D158</f>
        <v>39</v>
      </c>
      <c r="E149" s="8">
        <f>Navi!E158</f>
        <v>70</v>
      </c>
      <c r="G149" s="9">
        <f t="shared" si="54"/>
        <v>12.180339887498949</v>
      </c>
      <c r="H149" s="47">
        <f>Info!$C$6*G149/Info!$C$5</f>
        <v>3.4510963014580356</v>
      </c>
      <c r="I149" s="49" t="str">
        <f t="shared" si="55"/>
        <v>3h27</v>
      </c>
      <c r="J149" s="9">
        <f t="shared" si="56"/>
        <v>14.152946437965905</v>
      </c>
      <c r="K149" s="47">
        <f>Info!$C$6*J149/Info!$C$5</f>
        <v>4.0100014907570065</v>
      </c>
      <c r="L149" s="49" t="str">
        <f t="shared" si="57"/>
        <v>4h0</v>
      </c>
      <c r="M149" s="9">
        <f t="shared" si="58"/>
        <v>14.038404810405298</v>
      </c>
      <c r="N149" s="47">
        <f>Info!$C$6*M149/Info!$C$5</f>
        <v>3.9775480296148347</v>
      </c>
      <c r="O149" s="49" t="str">
        <f t="shared" si="59"/>
        <v>3h58</v>
      </c>
      <c r="P149" s="9">
        <f t="shared" si="60"/>
        <v>16</v>
      </c>
      <c r="Q149" s="47">
        <f>Info!$C$6*P149/Info!$C$5</f>
        <v>4.533333333333333</v>
      </c>
      <c r="R149" s="49" t="str">
        <f t="shared" si="61"/>
        <v>4h32</v>
      </c>
      <c r="S149" s="9">
        <f t="shared" si="62"/>
        <v>15.866068747318506</v>
      </c>
      <c r="T149" s="47">
        <f>Info!$C$6*S149/Info!$C$5</f>
        <v>4.495386145073577</v>
      </c>
    </row>
    <row r="150" spans="1:20" ht="12.75">
      <c r="A150" s="63">
        <f>Navi!A159</f>
        <v>44</v>
      </c>
      <c r="B150" s="51" t="str">
        <f>Navi!B159</f>
        <v>Rico Cassa</v>
      </c>
      <c r="C150" t="str">
        <f>Navi!C159</f>
        <v>Astra 1</v>
      </c>
      <c r="D150" s="8">
        <f>Navi!D159</f>
        <v>44</v>
      </c>
      <c r="E150" s="8">
        <f>Navi!E159</f>
        <v>46</v>
      </c>
      <c r="G150" s="9">
        <f t="shared" si="54"/>
        <v>23.80350850198276</v>
      </c>
      <c r="H150" s="47">
        <f>Info!$C$6*G150/Info!$C$5</f>
        <v>6.744327408895115</v>
      </c>
      <c r="I150" s="49" t="str">
        <f t="shared" si="55"/>
        <v>6h44</v>
      </c>
      <c r="J150" s="9">
        <f t="shared" si="56"/>
        <v>24.40939982143925</v>
      </c>
      <c r="K150" s="47">
        <f>Info!$C$6*J150/Info!$C$5</f>
        <v>6.915996616074454</v>
      </c>
      <c r="L150" s="49" t="str">
        <f t="shared" si="57"/>
        <v>6h54</v>
      </c>
      <c r="M150" s="9">
        <f t="shared" si="58"/>
        <v>25.351591323771842</v>
      </c>
      <c r="N150" s="47">
        <f>Info!$C$6*M150/Info!$C$5</f>
        <v>7.182950875068689</v>
      </c>
      <c r="O150" s="49" t="str">
        <f t="shared" si="59"/>
        <v>7h10</v>
      </c>
      <c r="P150" s="9">
        <f t="shared" si="60"/>
        <v>27</v>
      </c>
      <c r="Q150" s="47">
        <f>Info!$C$6*P150/Info!$C$5</f>
        <v>7.65</v>
      </c>
      <c r="R150" s="49" t="str">
        <f t="shared" si="61"/>
        <v>7h39</v>
      </c>
      <c r="S150" s="9">
        <f t="shared" si="62"/>
        <v>22.02379604162864</v>
      </c>
      <c r="T150" s="47">
        <f>Info!$C$6*S150/Info!$C$5</f>
        <v>6.240075545128115</v>
      </c>
    </row>
    <row r="151" spans="1:20" ht="12.75">
      <c r="A151" s="63">
        <f>Navi!A160</f>
        <v>0</v>
      </c>
      <c r="B151" s="51">
        <f>Navi!B160</f>
        <v>0</v>
      </c>
      <c r="C151" t="str">
        <f>Navi!C160</f>
        <v>Astra 3</v>
      </c>
      <c r="D151" s="8">
        <f>Navi!D160</f>
        <v>45</v>
      </c>
      <c r="E151" s="8">
        <f>Navi!E160</f>
        <v>49</v>
      </c>
      <c r="G151" s="9">
        <f t="shared" si="54"/>
        <v>20.6468827043885</v>
      </c>
      <c r="H151" s="47">
        <f>Info!$C$6*G151/Info!$C$5</f>
        <v>5.849950099576741</v>
      </c>
      <c r="I151" s="49" t="str">
        <f t="shared" si="55"/>
        <v>5h50</v>
      </c>
      <c r="J151" s="9">
        <f t="shared" si="56"/>
        <v>21.248456731316587</v>
      </c>
      <c r="K151" s="47">
        <f>Info!$C$6*J151/Info!$C$5</f>
        <v>6.020396073873033</v>
      </c>
      <c r="L151" s="49" t="str">
        <f t="shared" si="57"/>
        <v>6h1</v>
      </c>
      <c r="M151" s="9">
        <f t="shared" si="58"/>
        <v>22.18962010041709</v>
      </c>
      <c r="N151" s="47">
        <f>Info!$C$6*M151/Info!$C$5</f>
        <v>6.287059028451509</v>
      </c>
      <c r="O151" s="49" t="str">
        <f t="shared" si="59"/>
        <v>6h17</v>
      </c>
      <c r="P151" s="9">
        <f t="shared" si="60"/>
        <v>23.847319317591726</v>
      </c>
      <c r="Q151" s="47">
        <f>Info!$C$6*P151/Info!$C$5</f>
        <v>6.756740473317655</v>
      </c>
      <c r="R151" s="49" t="str">
        <f t="shared" si="61"/>
        <v>6h45</v>
      </c>
      <c r="S151" s="9">
        <f t="shared" si="62"/>
        <v>18.88854381999832</v>
      </c>
      <c r="T151" s="47">
        <f>Info!$C$6*S151/Info!$C$5</f>
        <v>5.351754082332857</v>
      </c>
    </row>
    <row r="152" spans="1:20" ht="12.75">
      <c r="A152" s="63">
        <f>Navi!A161</f>
        <v>0</v>
      </c>
      <c r="B152" s="51">
        <f>Navi!B161</f>
        <v>0</v>
      </c>
      <c r="C152" t="str">
        <f>Navi!C161</f>
        <v>Astra 2</v>
      </c>
      <c r="D152" s="8">
        <f>Navi!D161</f>
        <v>43</v>
      </c>
      <c r="E152" s="8">
        <f>Navi!E161</f>
        <v>47</v>
      </c>
      <c r="G152" s="9">
        <f t="shared" si="54"/>
        <v>23.135943621178654</v>
      </c>
      <c r="H152" s="47">
        <f>Info!$C$6*G152/Info!$C$5</f>
        <v>6.555184026000618</v>
      </c>
      <c r="I152" s="49" t="str">
        <f t="shared" si="55"/>
        <v>6h33</v>
      </c>
      <c r="J152" s="9">
        <f t="shared" si="56"/>
        <v>23.847319317591726</v>
      </c>
      <c r="K152" s="47">
        <f>Info!$C$6*J152/Info!$C$5</f>
        <v>6.756740473317655</v>
      </c>
      <c r="L152" s="49" t="str">
        <f t="shared" si="57"/>
        <v>6h45</v>
      </c>
      <c r="M152" s="9">
        <f t="shared" si="58"/>
        <v>24.769728648009426</v>
      </c>
      <c r="N152" s="47">
        <f>Info!$C$6*M152/Info!$C$5</f>
        <v>7.018089783602671</v>
      </c>
      <c r="O152" s="49" t="str">
        <f t="shared" si="59"/>
        <v>7h1</v>
      </c>
      <c r="P152" s="9">
        <f t="shared" si="60"/>
        <v>26.495097567963924</v>
      </c>
      <c r="Q152" s="47">
        <f>Info!$C$6*P152/Info!$C$5</f>
        <v>7.506944310923112</v>
      </c>
      <c r="R152" s="49" t="str">
        <f t="shared" si="61"/>
        <v>7h30</v>
      </c>
      <c r="S152" s="9">
        <f t="shared" si="62"/>
        <v>21.591260281974</v>
      </c>
      <c r="T152" s="47">
        <f>Info!$C$6*S152/Info!$C$5</f>
        <v>6.1175237465593</v>
      </c>
    </row>
    <row r="153" spans="1:20" ht="12.75">
      <c r="A153" s="63">
        <f>Navi!A162</f>
        <v>0</v>
      </c>
      <c r="B153" s="51">
        <f>Navi!B162</f>
        <v>0</v>
      </c>
      <c r="C153" t="str">
        <f>Navi!C162</f>
        <v>Astra 4</v>
      </c>
      <c r="D153" s="8">
        <f>Navi!D162</f>
        <v>42</v>
      </c>
      <c r="E153" s="8">
        <f>Navi!E162</f>
        <v>48</v>
      </c>
      <c r="G153" s="9">
        <f t="shared" si="54"/>
        <v>22.540659228538015</v>
      </c>
      <c r="H153" s="47">
        <f>Info!$C$6*G153/Info!$C$5</f>
        <v>6.386520114752438</v>
      </c>
      <c r="I153" s="49" t="str">
        <f t="shared" si="55"/>
        <v>6h23</v>
      </c>
      <c r="J153" s="9">
        <f t="shared" si="56"/>
        <v>23.360679774997898</v>
      </c>
      <c r="K153" s="47">
        <f>Info!$C$6*J153/Info!$C$5</f>
        <v>6.618859269582738</v>
      </c>
      <c r="L153" s="49" t="str">
        <f t="shared" si="57"/>
        <v>6h37</v>
      </c>
      <c r="M153" s="9">
        <f t="shared" si="58"/>
        <v>24.259406699226016</v>
      </c>
      <c r="N153" s="47">
        <f>Info!$C$6*M153/Info!$C$5</f>
        <v>6.8734985647807045</v>
      </c>
      <c r="O153" s="49" t="str">
        <f t="shared" si="59"/>
        <v>6h52</v>
      </c>
      <c r="P153" s="9">
        <f t="shared" si="60"/>
        <v>26.059928172283335</v>
      </c>
      <c r="Q153" s="47">
        <f>Info!$C$6*P153/Info!$C$5</f>
        <v>7.383646315480278</v>
      </c>
      <c r="R153" s="49" t="str">
        <f t="shared" si="61"/>
        <v>7h23</v>
      </c>
      <c r="S153" s="9">
        <f t="shared" si="62"/>
        <v>21.248456731316587</v>
      </c>
      <c r="T153" s="47">
        <f>Info!$C$6*S153/Info!$C$5</f>
        <v>6.020396073873033</v>
      </c>
    </row>
    <row r="154" spans="1:20" ht="12.75">
      <c r="A154" s="63">
        <f>Navi!A163</f>
        <v>0</v>
      </c>
      <c r="B154" s="51">
        <f>Navi!B163</f>
        <v>0</v>
      </c>
      <c r="C154" t="str">
        <f>Navi!C163</f>
        <v>Polis</v>
      </c>
      <c r="D154" s="8">
        <f>Navi!D163</f>
        <v>44</v>
      </c>
      <c r="E154" s="8">
        <f>Navi!E163</f>
        <v>47</v>
      </c>
      <c r="G154" s="9">
        <f aca="true" t="shared" si="63" ref="G154:G164">1+SQRT(($G$6-D154)*($G$6-D154)+($H$6-E154)*($H$6-E154))</f>
        <v>22.840329667841555</v>
      </c>
      <c r="H154" s="47">
        <f>Info!$C$6*G154/Info!$C$5</f>
        <v>6.471426739221774</v>
      </c>
      <c r="I154" s="49" t="str">
        <f t="shared" si="55"/>
        <v>6h28</v>
      </c>
      <c r="J154" s="9">
        <f aca="true" t="shared" si="64" ref="J154:J164">1+SQRT(($J$6-D154)*($J$6-D154)+($K$6-E154)*($K$6-E154))</f>
        <v>23.47220505424423</v>
      </c>
      <c r="K154" s="47">
        <f>Info!$C$6*J154/Info!$C$5</f>
        <v>6.650458098702532</v>
      </c>
      <c r="L154" s="49" t="str">
        <f t="shared" si="57"/>
        <v>6h39</v>
      </c>
      <c r="M154" s="9">
        <f aca="true" t="shared" si="65" ref="M154:M164">1+SQRT(($M$6-D154)*($M$6-D154)+($N$6-E154)*($N$6-E154))</f>
        <v>24.40939982143925</v>
      </c>
      <c r="N154" s="47">
        <f>Info!$C$6*M154/Info!$C$5</f>
        <v>6.915996616074454</v>
      </c>
      <c r="O154" s="49" t="str">
        <f t="shared" si="59"/>
        <v>6h54</v>
      </c>
      <c r="P154" s="9">
        <f aca="true" t="shared" si="66" ref="P154:P164">1+SQRT(($P$6-D154)*($P$6-D154)+($Q$6-E154)*($Q$6-E154))</f>
        <v>26.079872407968907</v>
      </c>
      <c r="Q154" s="47">
        <f>Info!$C$6*P154/Info!$C$5</f>
        <v>7.389297182257857</v>
      </c>
      <c r="R154" s="49" t="str">
        <f t="shared" si="61"/>
        <v>7h23</v>
      </c>
      <c r="S154" s="9">
        <f aca="true" t="shared" si="67" ref="S154:S164">1+SQRT(($S$6-D154)*($S$6-D154)+($T$6-E154)*($T$6-E154))</f>
        <v>21.12461179749811</v>
      </c>
      <c r="T154" s="47">
        <f>Info!$C$6*S154/Info!$C$5</f>
        <v>5.985306675957798</v>
      </c>
    </row>
    <row r="155" spans="1:20" ht="12.75">
      <c r="A155" s="63">
        <f>Navi!A164</f>
        <v>45</v>
      </c>
      <c r="B155" s="51" t="str">
        <f>Navi!B164</f>
        <v>Clemy71</v>
      </c>
      <c r="C155" t="str">
        <f>Navi!C164</f>
        <v>CLEMY71</v>
      </c>
      <c r="D155" s="8">
        <f>Navi!D164</f>
        <v>35</v>
      </c>
      <c r="E155" s="8">
        <f>Navi!E164</f>
        <v>66</v>
      </c>
      <c r="G155" s="9">
        <f t="shared" si="63"/>
        <v>16.13274595042156</v>
      </c>
      <c r="H155" s="47">
        <f>Info!$C$6*G155/Info!$C$5</f>
        <v>4.570944685952775</v>
      </c>
      <c r="I155" s="49" t="str">
        <f t="shared" si="55"/>
        <v>4h34</v>
      </c>
      <c r="J155" s="9">
        <f t="shared" si="64"/>
        <v>18.11724276862369</v>
      </c>
      <c r="K155" s="47">
        <f>Info!$C$6*J155/Info!$C$5</f>
        <v>5.133218784443378</v>
      </c>
      <c r="L155" s="49" t="str">
        <f t="shared" si="57"/>
        <v>5h7</v>
      </c>
      <c r="M155" s="9">
        <f t="shared" si="65"/>
        <v>18.26267650163207</v>
      </c>
      <c r="N155" s="47">
        <f>Info!$C$6*M155/Info!$C$5</f>
        <v>5.174425008795753</v>
      </c>
      <c r="O155" s="49" t="str">
        <f t="shared" si="59"/>
        <v>5h10</v>
      </c>
      <c r="P155" s="9">
        <f t="shared" si="66"/>
        <v>20.4164878389476</v>
      </c>
      <c r="Q155" s="47">
        <f>Info!$C$6*P155/Info!$C$5</f>
        <v>5.784671554368487</v>
      </c>
      <c r="R155" s="49" t="str">
        <f t="shared" si="61"/>
        <v>5h47</v>
      </c>
      <c r="S155" s="9">
        <f t="shared" si="67"/>
        <v>19.027756377319946</v>
      </c>
      <c r="T155" s="47">
        <f>Info!$C$6*S155/Info!$C$5</f>
        <v>5.391197640240652</v>
      </c>
    </row>
    <row r="156" spans="1:20" ht="12.75">
      <c r="A156" s="63">
        <f>Navi!A165</f>
        <v>0</v>
      </c>
      <c r="B156" s="51">
        <f>Navi!B165</f>
        <v>0</v>
      </c>
      <c r="C156" t="str">
        <f>Navi!C165</f>
        <v>Clemy71</v>
      </c>
      <c r="D156" s="8">
        <f>Navi!D165</f>
        <v>32</v>
      </c>
      <c r="E156" s="8">
        <f>Navi!E165</f>
        <v>70</v>
      </c>
      <c r="G156" s="9">
        <f t="shared" si="63"/>
        <v>19.110770276274835</v>
      </c>
      <c r="H156" s="47">
        <f>Info!$C$6*G156/Info!$C$5</f>
        <v>5.414718244944536</v>
      </c>
      <c r="I156" s="49" t="str">
        <f t="shared" si="55"/>
        <v>5h24</v>
      </c>
      <c r="J156" s="9">
        <f t="shared" si="64"/>
        <v>21.09975124224178</v>
      </c>
      <c r="K156" s="47">
        <f>Info!$C$6*J156/Info!$C$5</f>
        <v>5.978262851968505</v>
      </c>
      <c r="L156" s="49" t="str">
        <f t="shared" si="57"/>
        <v>5h58</v>
      </c>
      <c r="M156" s="9">
        <f t="shared" si="65"/>
        <v>21.024984394500787</v>
      </c>
      <c r="N156" s="47">
        <f>Info!$C$6*M156/Info!$C$5</f>
        <v>5.957078911775223</v>
      </c>
      <c r="O156" s="49" t="str">
        <f t="shared" si="59"/>
        <v>5h57</v>
      </c>
      <c r="P156" s="9">
        <f t="shared" si="66"/>
        <v>23</v>
      </c>
      <c r="Q156" s="47">
        <f>Info!$C$6*P156/Info!$C$5</f>
        <v>6.516666666666667</v>
      </c>
      <c r="R156" s="49" t="str">
        <f t="shared" si="61"/>
        <v>6h31</v>
      </c>
      <c r="S156" s="9">
        <f t="shared" si="67"/>
        <v>22.587033144922902</v>
      </c>
      <c r="T156" s="47">
        <f>Info!$C$6*S156/Info!$C$5</f>
        <v>6.399659391061489</v>
      </c>
    </row>
    <row r="157" spans="1:20" ht="12.75">
      <c r="A157" s="63">
        <f>Navi!A166</f>
        <v>0</v>
      </c>
      <c r="B157" s="51">
        <f>Navi!B166</f>
        <v>0</v>
      </c>
      <c r="C157" t="str">
        <f>Navi!C166</f>
        <v>Clemy7171</v>
      </c>
      <c r="D157" s="8">
        <f>Navi!D166</f>
        <v>30</v>
      </c>
      <c r="E157" s="8">
        <f>Navi!E166</f>
        <v>71</v>
      </c>
      <c r="G157" s="9">
        <f t="shared" si="63"/>
        <v>21.223748416156685</v>
      </c>
      <c r="H157" s="47">
        <f>Info!$C$6*G157/Info!$C$5</f>
        <v>6.013395384577728</v>
      </c>
      <c r="I157" s="49" t="str">
        <f t="shared" si="55"/>
        <v>6h0</v>
      </c>
      <c r="J157" s="9">
        <f t="shared" si="64"/>
        <v>23.20360331117452</v>
      </c>
      <c r="K157" s="47">
        <f>Info!$C$6*J157/Info!$C$5</f>
        <v>6.5743542714994465</v>
      </c>
      <c r="L157" s="49" t="str">
        <f t="shared" si="57"/>
        <v>6h34</v>
      </c>
      <c r="M157" s="9">
        <f t="shared" si="65"/>
        <v>23.090722034374522</v>
      </c>
      <c r="N157" s="47">
        <f>Info!$C$6*M157/Info!$C$5</f>
        <v>6.542371243072781</v>
      </c>
      <c r="O157" s="49" t="str">
        <f t="shared" si="59"/>
        <v>6h32</v>
      </c>
      <c r="P157" s="9">
        <f t="shared" si="66"/>
        <v>25.020824298928627</v>
      </c>
      <c r="Q157" s="47">
        <f>Info!$C$6*P157/Info!$C$5</f>
        <v>7.089233551363111</v>
      </c>
      <c r="R157" s="49" t="str">
        <f t="shared" si="61"/>
        <v>7h5</v>
      </c>
      <c r="S157" s="9">
        <f t="shared" si="67"/>
        <v>24.769728648009426</v>
      </c>
      <c r="T157" s="47">
        <f>Info!$C$6*S157/Info!$C$5</f>
        <v>7.018089783602671</v>
      </c>
    </row>
    <row r="158" spans="1:20" ht="12.75">
      <c r="A158" s="63">
        <f>Navi!A167</f>
        <v>46</v>
      </c>
      <c r="B158" s="51" t="str">
        <f>Navi!B167</f>
        <v>Ciaopep</v>
      </c>
      <c r="C158" t="str">
        <f>Navi!C167</f>
        <v>Dona o muori</v>
      </c>
      <c r="D158" s="8">
        <f>Navi!D167</f>
        <v>23</v>
      </c>
      <c r="E158" s="8">
        <f>Navi!E167</f>
        <v>54</v>
      </c>
      <c r="G158" s="9">
        <f t="shared" si="63"/>
        <v>31.4138126514911</v>
      </c>
      <c r="H158" s="47">
        <f>Info!$C$6*G158/Info!$C$5</f>
        <v>8.90058025125581</v>
      </c>
      <c r="I158" s="49" t="str">
        <f t="shared" si="55"/>
        <v>8h54</v>
      </c>
      <c r="J158" s="9">
        <f t="shared" si="64"/>
        <v>33.202484376209235</v>
      </c>
      <c r="K158" s="47">
        <f>Info!$C$6*J158/Info!$C$5</f>
        <v>9.407370573259282</v>
      </c>
      <c r="L158" s="49" t="str">
        <f t="shared" si="57"/>
        <v>9h24</v>
      </c>
      <c r="M158" s="9">
        <f t="shared" si="65"/>
        <v>33.64965543462902</v>
      </c>
      <c r="N158" s="47">
        <f>Info!$C$6*M158/Info!$C$5</f>
        <v>9.534069039811556</v>
      </c>
      <c r="O158" s="49" t="str">
        <f t="shared" si="59"/>
        <v>9h32</v>
      </c>
      <c r="P158" s="9">
        <f t="shared" si="66"/>
        <v>35.88552708502482</v>
      </c>
      <c r="Q158" s="47">
        <f>Info!$C$6*P158/Info!$C$5</f>
        <v>10.167566007423698</v>
      </c>
      <c r="R158" s="49" t="str">
        <f t="shared" si="61"/>
        <v>10h10</v>
      </c>
      <c r="S158" s="9">
        <f t="shared" si="67"/>
        <v>32.95309061734092</v>
      </c>
      <c r="T158" s="47">
        <f>Info!$C$6*S158/Info!$C$5</f>
        <v>9.336709008246594</v>
      </c>
    </row>
    <row r="159" spans="1:20" ht="12.75">
      <c r="A159" s="63">
        <f>Navi!A168</f>
        <v>0</v>
      </c>
      <c r="B159" s="51">
        <f>Navi!B168</f>
        <v>0</v>
      </c>
      <c r="C159" t="str">
        <f>Navi!C168</f>
        <v>Se usi dona</v>
      </c>
      <c r="D159" s="8">
        <f>Navi!D168</f>
        <v>23</v>
      </c>
      <c r="E159" s="8">
        <f>Navi!E168</f>
        <v>53</v>
      </c>
      <c r="G159" s="9">
        <f t="shared" si="63"/>
        <v>31.886890422961002</v>
      </c>
      <c r="H159" s="47">
        <f>Info!$C$6*G159/Info!$C$5</f>
        <v>9.034618953172282</v>
      </c>
      <c r="I159" s="49" t="str">
        <f t="shared" si="55"/>
        <v>9h2</v>
      </c>
      <c r="J159" s="9">
        <f t="shared" si="64"/>
        <v>33.64965543462902</v>
      </c>
      <c r="K159" s="47">
        <f>Info!$C$6*J159/Info!$C$5</f>
        <v>9.534069039811556</v>
      </c>
      <c r="L159" s="49" t="str">
        <f t="shared" si="57"/>
        <v>9h32</v>
      </c>
      <c r="M159" s="9">
        <f t="shared" si="65"/>
        <v>34.12099032335839</v>
      </c>
      <c r="N159" s="47">
        <f>Info!$C$6*M159/Info!$C$5</f>
        <v>9.667613924951544</v>
      </c>
      <c r="O159" s="49" t="str">
        <f t="shared" si="59"/>
        <v>9h40</v>
      </c>
      <c r="P159" s="9">
        <f t="shared" si="66"/>
        <v>36.35533905932738</v>
      </c>
      <c r="Q159" s="47">
        <f>Info!$C$6*P159/Info!$C$5</f>
        <v>10.300679400142759</v>
      </c>
      <c r="R159" s="49" t="str">
        <f t="shared" si="61"/>
        <v>10h18</v>
      </c>
      <c r="S159" s="9">
        <f t="shared" si="67"/>
        <v>33.31098884280702</v>
      </c>
      <c r="T159" s="47">
        <f>Info!$C$6*S159/Info!$C$5</f>
        <v>9.438113505461988</v>
      </c>
    </row>
    <row r="160" spans="1:20" ht="12.75">
      <c r="A160" s="63">
        <f>Navi!A169</f>
        <v>0</v>
      </c>
      <c r="B160" s="51">
        <f>Navi!B169</f>
        <v>0</v>
      </c>
      <c r="C160" t="str">
        <f>Navi!C169</f>
        <v>Peppolan-M-2</v>
      </c>
      <c r="D160" s="8">
        <f>Navi!D169</f>
        <v>22</v>
      </c>
      <c r="E160" s="8">
        <f>Navi!E169</f>
        <v>53</v>
      </c>
      <c r="G160" s="9">
        <f t="shared" si="63"/>
        <v>32.76476034853718</v>
      </c>
      <c r="H160" s="47">
        <f>Info!$C$6*G160/Info!$C$5</f>
        <v>9.283348765418868</v>
      </c>
      <c r="I160" s="49" t="str">
        <f t="shared" si="55"/>
        <v>9h17</v>
      </c>
      <c r="J160" s="9">
        <f t="shared" si="64"/>
        <v>34.54101966249684</v>
      </c>
      <c r="K160" s="47">
        <f>Info!$C$6*J160/Info!$C$5</f>
        <v>9.786622237707439</v>
      </c>
      <c r="L160" s="49" t="str">
        <f t="shared" si="57"/>
        <v>9h47</v>
      </c>
      <c r="M160" s="9">
        <f t="shared" si="65"/>
        <v>35</v>
      </c>
      <c r="N160" s="47">
        <f>Info!$C$6*M160/Info!$C$5</f>
        <v>9.916666666666666</v>
      </c>
      <c r="O160" s="49" t="str">
        <f t="shared" si="59"/>
        <v>9h55</v>
      </c>
      <c r="P160" s="9">
        <f t="shared" si="66"/>
        <v>37.235341863986875</v>
      </c>
      <c r="Q160" s="47">
        <f>Info!$C$6*P160/Info!$C$5</f>
        <v>10.550013528129615</v>
      </c>
      <c r="R160" s="49" t="str">
        <f t="shared" si="61"/>
        <v>10h33</v>
      </c>
      <c r="S160" s="9">
        <f t="shared" si="67"/>
        <v>34.24154027718932</v>
      </c>
      <c r="T160" s="47">
        <f>Info!$C$6*S160/Info!$C$5</f>
        <v>9.701769745203642</v>
      </c>
    </row>
    <row r="161" spans="1:20" ht="12.75">
      <c r="A161" s="63">
        <f>Navi!A170</f>
        <v>47</v>
      </c>
      <c r="B161" s="51" t="str">
        <f>Navi!B170</f>
        <v>Jena</v>
      </c>
      <c r="C161" t="str">
        <f>Navi!C170</f>
        <v>Jenas s Crystal</v>
      </c>
      <c r="D161" s="8">
        <f>Navi!D170</f>
        <v>63</v>
      </c>
      <c r="E161" s="8">
        <f>Navi!E170</f>
        <v>78</v>
      </c>
      <c r="G161" s="9">
        <f t="shared" si="63"/>
        <v>17.401219466856727</v>
      </c>
      <c r="H161" s="47">
        <f>Info!$C$6*G161/Info!$C$5</f>
        <v>4.930345515609406</v>
      </c>
      <c r="I161" s="49" t="str">
        <f t="shared" si="55"/>
        <v>4h55</v>
      </c>
      <c r="J161" s="9">
        <f t="shared" si="64"/>
        <v>15.866068747318506</v>
      </c>
      <c r="K161" s="47">
        <f>Info!$C$6*J161/Info!$C$5</f>
        <v>4.495386145073577</v>
      </c>
      <c r="L161" s="49" t="str">
        <f t="shared" si="57"/>
        <v>4h29</v>
      </c>
      <c r="M161" s="9">
        <f t="shared" si="65"/>
        <v>15.212670403551895</v>
      </c>
      <c r="N161" s="47">
        <f>Info!$C$6*M161/Info!$C$5</f>
        <v>4.310256614339703</v>
      </c>
      <c r="O161" s="49" t="str">
        <f t="shared" si="59"/>
        <v>4h18</v>
      </c>
      <c r="P161" s="9">
        <f t="shared" si="66"/>
        <v>13.041594578792296</v>
      </c>
      <c r="Q161" s="47">
        <f>Info!$C$6*P161/Info!$C$5</f>
        <v>3.6951184639911503</v>
      </c>
      <c r="R161" s="49" t="str">
        <f t="shared" si="61"/>
        <v>3h41</v>
      </c>
      <c r="S161" s="9">
        <f t="shared" si="67"/>
        <v>17.401219466856727</v>
      </c>
      <c r="T161" s="47">
        <f>Info!$C$6*S161/Info!$C$5</f>
        <v>4.930345515609406</v>
      </c>
    </row>
    <row r="162" spans="1:20" ht="12.75">
      <c r="A162" s="63">
        <f>Navi!A171</f>
        <v>0</v>
      </c>
      <c r="B162" s="51">
        <f>Navi!B171</f>
        <v>0</v>
      </c>
      <c r="C162" t="str">
        <f>Navi!C171</f>
        <v>Jenas s Wine</v>
      </c>
      <c r="D162" s="8">
        <f>Navi!D171</f>
        <v>63</v>
      </c>
      <c r="E162" s="8">
        <f>Navi!E171</f>
        <v>77</v>
      </c>
      <c r="G162" s="9">
        <f t="shared" si="63"/>
        <v>16.811388300841898</v>
      </c>
      <c r="H162" s="47">
        <f>Info!$C$6*G162/Info!$C$5</f>
        <v>4.763226685238537</v>
      </c>
      <c r="I162" s="49" t="str">
        <f t="shared" si="55"/>
        <v>4h45</v>
      </c>
      <c r="J162" s="9">
        <f t="shared" si="64"/>
        <v>15.212670403551895</v>
      </c>
      <c r="K162" s="47">
        <f>Info!$C$6*J162/Info!$C$5</f>
        <v>4.310256614339703</v>
      </c>
      <c r="L162" s="49" t="str">
        <f t="shared" si="57"/>
        <v>4h18</v>
      </c>
      <c r="M162" s="9">
        <f t="shared" si="65"/>
        <v>14.601470508735444</v>
      </c>
      <c r="N162" s="47">
        <f>Info!$C$6*M162/Info!$C$5</f>
        <v>4.137083310808376</v>
      </c>
      <c r="O162" s="49" t="str">
        <f t="shared" si="59"/>
        <v>4h8</v>
      </c>
      <c r="P162" s="9">
        <f t="shared" si="66"/>
        <v>12.40175425099138</v>
      </c>
      <c r="Q162" s="47">
        <f>Info!$C$6*P162/Info!$C$5</f>
        <v>3.5138303711142242</v>
      </c>
      <c r="R162" s="49" t="str">
        <f t="shared" si="61"/>
        <v>3h30</v>
      </c>
      <c r="S162" s="9">
        <f t="shared" si="67"/>
        <v>16.620499351813308</v>
      </c>
      <c r="T162" s="47">
        <f>Info!$C$6*S162/Info!$C$5</f>
        <v>4.70914148301377</v>
      </c>
    </row>
    <row r="163" spans="1:20" ht="12.75">
      <c r="A163" s="63">
        <f>Navi!A172</f>
        <v>0</v>
      </c>
      <c r="B163" s="51">
        <f>Navi!B172</f>
        <v>0</v>
      </c>
      <c r="C163" t="str">
        <f>Navi!C172</f>
        <v>Jenas s Town</v>
      </c>
      <c r="D163" s="8">
        <f>Navi!D172</f>
        <v>62</v>
      </c>
      <c r="E163" s="8">
        <f>Navi!E172</f>
        <v>77</v>
      </c>
      <c r="G163" s="9">
        <f t="shared" si="63"/>
        <v>16</v>
      </c>
      <c r="H163" s="47">
        <f>Info!$C$6*G163/Info!$C$5</f>
        <v>4.533333333333333</v>
      </c>
      <c r="I163" s="49" t="str">
        <f t="shared" si="55"/>
        <v>4h32</v>
      </c>
      <c r="J163" s="9">
        <f t="shared" si="64"/>
        <v>14.45362404707371</v>
      </c>
      <c r="K163" s="47">
        <f>Info!$C$6*J163/Info!$C$5</f>
        <v>4.095193480004218</v>
      </c>
      <c r="L163" s="49" t="str">
        <f t="shared" si="57"/>
        <v>4h5</v>
      </c>
      <c r="M163" s="9">
        <f t="shared" si="65"/>
        <v>13.806248474865697</v>
      </c>
      <c r="N163" s="47">
        <f>Info!$C$6*M163/Info!$C$5</f>
        <v>3.9117704012119474</v>
      </c>
      <c r="O163" s="49" t="str">
        <f t="shared" si="59"/>
        <v>3h54</v>
      </c>
      <c r="P163" s="9">
        <f t="shared" si="66"/>
        <v>11.63014581273465</v>
      </c>
      <c r="Q163" s="47">
        <f>Info!$C$6*P163/Info!$C$5</f>
        <v>3.2952079802748173</v>
      </c>
      <c r="R163" s="49" t="str">
        <f t="shared" si="61"/>
        <v>3h17</v>
      </c>
      <c r="S163" s="9">
        <f t="shared" si="67"/>
        <v>16</v>
      </c>
      <c r="T163" s="47">
        <f>Info!$C$6*S163/Info!$C$5</f>
        <v>4.533333333333333</v>
      </c>
    </row>
    <row r="164" spans="1:20" ht="12.75">
      <c r="A164" s="63">
        <f>Navi!A173</f>
        <v>0</v>
      </c>
      <c r="B164" s="51">
        <f>Navi!B173</f>
        <v>0</v>
      </c>
      <c r="C164" t="str">
        <f>Navi!C173</f>
        <v>Jenas s Cave</v>
      </c>
      <c r="D164" s="8">
        <f>Navi!D173</f>
        <v>62</v>
      </c>
      <c r="E164" s="8">
        <f>Navi!E173</f>
        <v>78</v>
      </c>
      <c r="G164" s="9">
        <f t="shared" si="63"/>
        <v>16.620499351813308</v>
      </c>
      <c r="H164" s="47">
        <f>Info!$C$6*G164/Info!$C$5</f>
        <v>4.70914148301377</v>
      </c>
      <c r="I164" s="49" t="str">
        <f t="shared" si="55"/>
        <v>4h42</v>
      </c>
      <c r="J164" s="9">
        <f t="shared" si="64"/>
        <v>15.142135623730951</v>
      </c>
      <c r="K164" s="47">
        <f>Info!$C$6*J164/Info!$C$5</f>
        <v>4.290271760057103</v>
      </c>
      <c r="L164" s="49" t="str">
        <f t="shared" si="57"/>
        <v>4h17</v>
      </c>
      <c r="M164" s="9">
        <f t="shared" si="65"/>
        <v>14.45362404707371</v>
      </c>
      <c r="N164" s="47">
        <f>Info!$C$6*M164/Info!$C$5</f>
        <v>4.095193480004218</v>
      </c>
      <c r="O164" s="49" t="str">
        <f t="shared" si="59"/>
        <v>4h5</v>
      </c>
      <c r="P164" s="9">
        <f t="shared" si="66"/>
        <v>12.313708498984761</v>
      </c>
      <c r="Q164" s="47">
        <f>Info!$C$6*P164/Info!$C$5</f>
        <v>3.4888840747123493</v>
      </c>
      <c r="R164" s="49" t="str">
        <f t="shared" si="61"/>
        <v>3h29</v>
      </c>
      <c r="S164" s="9">
        <f t="shared" si="67"/>
        <v>16.811388300841898</v>
      </c>
      <c r="T164" s="47">
        <f>Info!$C$6*S164/Info!$C$5</f>
        <v>4.763226685238537</v>
      </c>
    </row>
    <row r="165" spans="1:20" ht="12.75">
      <c r="A165" s="63">
        <f>Navi!A174</f>
        <v>48</v>
      </c>
      <c r="B165" s="51" t="str">
        <f>Navi!B174</f>
        <v>Mai Più</v>
      </c>
      <c r="C165" t="str">
        <f>Navi!C174</f>
        <v>Recistencia</v>
      </c>
      <c r="D165" s="8">
        <f>Navi!D174</f>
        <v>42</v>
      </c>
      <c r="E165" s="8">
        <f>Navi!E174</f>
        <v>70</v>
      </c>
      <c r="G165" s="9">
        <f aca="true" t="shared" si="68" ref="G165:G177">1+SQRT(($G$6-D165)*($G$6-D165)+($H$6-E165)*($H$6-E165))</f>
        <v>9.246211251235321</v>
      </c>
      <c r="H165" s="47">
        <f>Info!$C$6*G165/Info!$C$5</f>
        <v>2.619759854516674</v>
      </c>
      <c r="I165" s="49" t="str">
        <f t="shared" si="55"/>
        <v>2h37</v>
      </c>
      <c r="J165" s="9">
        <f aca="true" t="shared" si="69" ref="J165:J177">1+SQRT(($J$6-D165)*($J$6-D165)+($K$6-E165)*($K$6-E165))</f>
        <v>11.198039027185569</v>
      </c>
      <c r="K165" s="47">
        <f>Info!$C$6*J165/Info!$C$5</f>
        <v>3.1727777243692445</v>
      </c>
      <c r="L165" s="49" t="str">
        <f t="shared" si="57"/>
        <v>3h10</v>
      </c>
      <c r="M165" s="9">
        <f aca="true" t="shared" si="70" ref="M165:M177">1+SQRT(($M$6-D165)*($M$6-D165)+($N$6-E165)*($N$6-E165))</f>
        <v>11.04987562112089</v>
      </c>
      <c r="N165" s="47">
        <f>Info!$C$6*M165/Info!$C$5</f>
        <v>3.130798092650919</v>
      </c>
      <c r="O165" s="49" t="str">
        <f t="shared" si="59"/>
        <v>3h7</v>
      </c>
      <c r="P165" s="9">
        <f aca="true" t="shared" si="71" ref="P165:P177">1+SQRT(($P$6-D165)*($P$6-D165)+($Q$6-E165)*($Q$6-E165))</f>
        <v>13</v>
      </c>
      <c r="Q165" s="47">
        <f>Info!$C$6*P165/Info!$C$5</f>
        <v>3.683333333333333</v>
      </c>
      <c r="R165" s="49" t="str">
        <f t="shared" si="61"/>
        <v>3h41</v>
      </c>
      <c r="S165" s="9">
        <f aca="true" t="shared" si="72" ref="S165:S177">1+SQRT(($S$6-D165)*($S$6-D165)+($T$6-E165)*($T$6-E165))</f>
        <v>13.083045973594572</v>
      </c>
      <c r="T165" s="47">
        <f>Info!$C$6*S165/Info!$C$5</f>
        <v>3.7068630258517956</v>
      </c>
    </row>
    <row r="166" spans="1:20" ht="12.75">
      <c r="A166" s="63">
        <f>Navi!A175</f>
        <v>0</v>
      </c>
      <c r="B166" s="51">
        <f>Navi!B175</f>
        <v>0</v>
      </c>
      <c r="C166" t="str">
        <f>Navi!C175</f>
        <v>Tumulto</v>
      </c>
      <c r="D166" s="8">
        <f>Navi!D175</f>
        <v>43</v>
      </c>
      <c r="E166" s="8">
        <f>Navi!E175</f>
        <v>71</v>
      </c>
      <c r="G166" s="9">
        <f t="shared" si="68"/>
        <v>8.615773105863909</v>
      </c>
      <c r="H166" s="47">
        <f>Info!$C$6*G166/Info!$C$5</f>
        <v>2.4411357133281077</v>
      </c>
      <c r="I166" s="49" t="str">
        <f t="shared" si="55"/>
        <v>2h26</v>
      </c>
      <c r="J166" s="9">
        <f t="shared" si="69"/>
        <v>10.486832980505138</v>
      </c>
      <c r="K166" s="47">
        <f>Info!$C$6*J166/Info!$C$5</f>
        <v>2.9712693444764557</v>
      </c>
      <c r="L166" s="49" t="str">
        <f t="shared" si="57"/>
        <v>2h58</v>
      </c>
      <c r="M166" s="9">
        <f t="shared" si="70"/>
        <v>10.219544457292887</v>
      </c>
      <c r="N166" s="47">
        <f>Info!$C$6*M166/Info!$C$5</f>
        <v>2.895537596232985</v>
      </c>
      <c r="O166" s="49" t="str">
        <f t="shared" si="59"/>
        <v>2h53</v>
      </c>
      <c r="P166" s="9">
        <f t="shared" si="71"/>
        <v>12.045361017187261</v>
      </c>
      <c r="Q166" s="47">
        <f>Info!$C$6*P166/Info!$C$5</f>
        <v>3.412852288203057</v>
      </c>
      <c r="R166" s="49" t="str">
        <f t="shared" si="61"/>
        <v>3h24</v>
      </c>
      <c r="S166" s="9">
        <f t="shared" si="72"/>
        <v>12.661903789690601</v>
      </c>
      <c r="T166" s="47">
        <f>Info!$C$6*S166/Info!$C$5</f>
        <v>3.587539407079004</v>
      </c>
    </row>
    <row r="167" spans="1:20" ht="12.75">
      <c r="A167" s="63">
        <f>Navi!A176</f>
        <v>0</v>
      </c>
      <c r="B167" s="51">
        <f>Navi!B176</f>
        <v>0</v>
      </c>
      <c r="C167" t="str">
        <f>Navi!C176</f>
        <v>Cuba Libre</v>
      </c>
      <c r="D167" s="8">
        <f>Navi!D176</f>
        <v>43</v>
      </c>
      <c r="E167" s="8">
        <f>Navi!E176</f>
        <v>70</v>
      </c>
      <c r="G167" s="9">
        <f t="shared" si="68"/>
        <v>8.280109889280517</v>
      </c>
      <c r="H167" s="47">
        <f>Info!$C$6*G167/Info!$C$5</f>
        <v>2.3460311352961463</v>
      </c>
      <c r="I167" s="49" t="str">
        <f t="shared" si="55"/>
        <v>2h20</v>
      </c>
      <c r="J167" s="9">
        <f t="shared" si="69"/>
        <v>10.219544457292887</v>
      </c>
      <c r="K167" s="47">
        <f>Info!$C$6*J167/Info!$C$5</f>
        <v>2.895537596232985</v>
      </c>
      <c r="L167" s="49" t="str">
        <f t="shared" si="57"/>
        <v>2h53</v>
      </c>
      <c r="M167" s="9">
        <f t="shared" si="70"/>
        <v>10.055385138137417</v>
      </c>
      <c r="N167" s="47">
        <f>Info!$C$6*M167/Info!$C$5</f>
        <v>2.849025789138935</v>
      </c>
      <c r="O167" s="49" t="str">
        <f t="shared" si="59"/>
        <v>2h50</v>
      </c>
      <c r="P167" s="9">
        <f t="shared" si="71"/>
        <v>12</v>
      </c>
      <c r="Q167" s="47">
        <f>Info!$C$6*P167/Info!$C$5</f>
        <v>3.4</v>
      </c>
      <c r="R167" s="49" t="str">
        <f t="shared" si="61"/>
        <v>3h24</v>
      </c>
      <c r="S167" s="9">
        <f t="shared" si="72"/>
        <v>12.180339887498949</v>
      </c>
      <c r="T167" s="47">
        <f>Info!$C$6*S167/Info!$C$5</f>
        <v>3.4510963014580356</v>
      </c>
    </row>
    <row r="168" spans="1:20" ht="12.75">
      <c r="A168" s="63">
        <f>Navi!A177</f>
        <v>0</v>
      </c>
      <c r="B168" s="51">
        <f>Navi!B177</f>
        <v>0</v>
      </c>
      <c r="C168" t="str">
        <f>Navi!C177</f>
        <v>Revolutiojn</v>
      </c>
      <c r="D168" s="8">
        <f>Navi!D177</f>
        <v>43</v>
      </c>
      <c r="E168" s="8">
        <f>Navi!E177</f>
        <v>69</v>
      </c>
      <c r="G168" s="9">
        <f t="shared" si="68"/>
        <v>8.071067811865476</v>
      </c>
      <c r="H168" s="47">
        <f>Info!$C$6*G168/Info!$C$5</f>
        <v>2.286802546695218</v>
      </c>
      <c r="I168" s="49" t="str">
        <f t="shared" si="55"/>
        <v>2h17</v>
      </c>
      <c r="J168" s="9">
        <f t="shared" si="69"/>
        <v>10.055385138137417</v>
      </c>
      <c r="K168" s="47">
        <f>Info!$C$6*J168/Info!$C$5</f>
        <v>2.849025789138935</v>
      </c>
      <c r="L168" s="49" t="str">
        <f t="shared" si="57"/>
        <v>2h50</v>
      </c>
      <c r="M168" s="9">
        <f t="shared" si="70"/>
        <v>10</v>
      </c>
      <c r="N168" s="47">
        <f>Info!$C$6*M168/Info!$C$5</f>
        <v>2.8333333333333335</v>
      </c>
      <c r="O168" s="49" t="str">
        <f t="shared" si="59"/>
        <v>2h50</v>
      </c>
      <c r="P168" s="9">
        <f t="shared" si="71"/>
        <v>12.045361017187261</v>
      </c>
      <c r="Q168" s="47">
        <f>Info!$C$6*P168/Info!$C$5</f>
        <v>3.412852288203057</v>
      </c>
      <c r="R168" s="49" t="str">
        <f t="shared" si="61"/>
        <v>3h24</v>
      </c>
      <c r="S168" s="9">
        <f t="shared" si="72"/>
        <v>11.770329614269007</v>
      </c>
      <c r="T168" s="47">
        <f>Info!$C$6*S168/Info!$C$5</f>
        <v>3.3349267240428855</v>
      </c>
    </row>
    <row r="169" spans="1:20" ht="12.75">
      <c r="A169" s="63">
        <f>Navi!A178</f>
        <v>49</v>
      </c>
      <c r="B169" s="51" t="str">
        <f>Navi!B178</f>
        <v>Menka</v>
      </c>
      <c r="C169" t="str">
        <f>Navi!C178</f>
        <v>Last Empair</v>
      </c>
      <c r="D169" s="8">
        <f>Navi!D178</f>
        <v>36</v>
      </c>
      <c r="E169" s="8">
        <f>Navi!E178</f>
        <v>72</v>
      </c>
      <c r="G169" s="9">
        <f t="shared" si="68"/>
        <v>15.560219778561036</v>
      </c>
      <c r="H169" s="47">
        <f>Info!$C$6*G169/Info!$C$5</f>
        <v>4.40872893725896</v>
      </c>
      <c r="I169" s="49" t="str">
        <f t="shared" si="55"/>
        <v>4h24</v>
      </c>
      <c r="J169" s="9">
        <f t="shared" si="69"/>
        <v>17.492422502470642</v>
      </c>
      <c r="K169" s="47">
        <f>Info!$C$6*J169/Info!$C$5</f>
        <v>4.956186375700015</v>
      </c>
      <c r="L169" s="49" t="str">
        <f t="shared" si="57"/>
        <v>4h57</v>
      </c>
      <c r="M169" s="9">
        <f t="shared" si="70"/>
        <v>17.278820596099706</v>
      </c>
      <c r="N169" s="47">
        <f>Info!$C$6*M169/Info!$C$5</f>
        <v>4.895665835561584</v>
      </c>
      <c r="O169" s="49" t="str">
        <f t="shared" si="59"/>
        <v>4h53</v>
      </c>
      <c r="P169" s="9">
        <f t="shared" si="71"/>
        <v>19.110770276274835</v>
      </c>
      <c r="Q169" s="47">
        <f>Info!$C$6*P169/Info!$C$5</f>
        <v>5.414718244944536</v>
      </c>
      <c r="R169" s="49" t="str">
        <f t="shared" si="61"/>
        <v>5h24</v>
      </c>
      <c r="S169" s="9">
        <f t="shared" si="72"/>
        <v>19.384776310850235</v>
      </c>
      <c r="T169" s="47">
        <f>Info!$C$6*S169/Info!$C$5</f>
        <v>5.4923532880742325</v>
      </c>
    </row>
    <row r="170" spans="1:20" ht="12.75">
      <c r="A170" s="63">
        <f>Navi!A179</f>
        <v>0</v>
      </c>
      <c r="B170" s="51">
        <f>Navi!B179</f>
        <v>0</v>
      </c>
      <c r="C170" t="str">
        <f>Navi!C179</f>
        <v>The Rock</v>
      </c>
      <c r="D170" s="8">
        <f>Navi!D179</f>
        <v>38</v>
      </c>
      <c r="E170" s="8">
        <f>Navi!E179</f>
        <v>71</v>
      </c>
      <c r="G170" s="9">
        <f t="shared" si="68"/>
        <v>13.36931687685298</v>
      </c>
      <c r="H170" s="47">
        <f>Info!$C$6*G170/Info!$C$5</f>
        <v>3.7879731151083447</v>
      </c>
      <c r="I170" s="49" t="str">
        <f t="shared" si="55"/>
        <v>3h47</v>
      </c>
      <c r="J170" s="9">
        <f t="shared" si="69"/>
        <v>15.317821063276353</v>
      </c>
      <c r="K170" s="47">
        <f>Info!$C$6*J170/Info!$C$5</f>
        <v>4.340049301261633</v>
      </c>
      <c r="L170" s="49" t="str">
        <f t="shared" si="57"/>
        <v>4h20</v>
      </c>
      <c r="M170" s="9">
        <f t="shared" si="70"/>
        <v>15.142135623730951</v>
      </c>
      <c r="N170" s="47">
        <f>Info!$C$6*M170/Info!$C$5</f>
        <v>4.290271760057103</v>
      </c>
      <c r="O170" s="49" t="str">
        <f t="shared" si="59"/>
        <v>4h17</v>
      </c>
      <c r="P170" s="9">
        <f t="shared" si="71"/>
        <v>17.0312195418814</v>
      </c>
      <c r="Q170" s="47">
        <f>Info!$C$6*P170/Info!$C$5</f>
        <v>4.825512203533063</v>
      </c>
      <c r="R170" s="49" t="str">
        <f t="shared" si="61"/>
        <v>4h49</v>
      </c>
      <c r="S170" s="9">
        <f t="shared" si="72"/>
        <v>17.15549442140351</v>
      </c>
      <c r="T170" s="47">
        <f>Info!$C$6*S170/Info!$C$5</f>
        <v>4.860723419397661</v>
      </c>
    </row>
    <row r="171" spans="1:20" ht="12.75">
      <c r="A171" s="63">
        <f>Navi!A180</f>
        <v>0</v>
      </c>
      <c r="B171" s="51">
        <f>Navi!B180</f>
        <v>0</v>
      </c>
      <c r="C171" t="str">
        <f>Navi!C180</f>
        <v>Black Hole</v>
      </c>
      <c r="D171" s="8">
        <f>Navi!D180</f>
        <v>38</v>
      </c>
      <c r="E171" s="8">
        <f>Navi!E180</f>
        <v>70</v>
      </c>
      <c r="G171" s="9">
        <f t="shared" si="68"/>
        <v>13.165525060596439</v>
      </c>
      <c r="H171" s="47">
        <f>Info!$C$6*G171/Info!$C$5</f>
        <v>3.7302321005023247</v>
      </c>
      <c r="I171" s="49" t="str">
        <f t="shared" si="55"/>
        <v>3h43</v>
      </c>
      <c r="J171" s="9">
        <f t="shared" si="69"/>
        <v>15.142135623730951</v>
      </c>
      <c r="K171" s="47">
        <f>Info!$C$6*J171/Info!$C$5</f>
        <v>4.290271760057103</v>
      </c>
      <c r="L171" s="49" t="str">
        <f t="shared" si="57"/>
        <v>4h17</v>
      </c>
      <c r="M171" s="9">
        <f t="shared" si="70"/>
        <v>15.035668847618199</v>
      </c>
      <c r="N171" s="47">
        <f>Info!$C$6*M171/Info!$C$5</f>
        <v>4.260106173491823</v>
      </c>
      <c r="O171" s="49" t="str">
        <f t="shared" si="59"/>
        <v>4h15</v>
      </c>
      <c r="P171" s="9">
        <f t="shared" si="71"/>
        <v>17</v>
      </c>
      <c r="Q171" s="47">
        <f>Info!$C$6*P171/Info!$C$5</f>
        <v>4.816666666666666</v>
      </c>
      <c r="R171" s="49" t="str">
        <f t="shared" si="61"/>
        <v>4h49</v>
      </c>
      <c r="S171" s="9">
        <f t="shared" si="72"/>
        <v>16.811388300841898</v>
      </c>
      <c r="T171" s="47">
        <f>Info!$C$6*S171/Info!$C$5</f>
        <v>4.763226685238537</v>
      </c>
    </row>
    <row r="172" spans="1:20" ht="12.75">
      <c r="A172" s="63">
        <f>Navi!A181</f>
        <v>50</v>
      </c>
      <c r="B172" s="51" t="str">
        <f>Navi!B181</f>
        <v>AlbusDumbledore</v>
      </c>
      <c r="C172" t="str">
        <f>Navi!C181</f>
        <v>UnioneSovietica</v>
      </c>
      <c r="D172" s="8">
        <f>Navi!D181</f>
        <v>43</v>
      </c>
      <c r="E172" s="8">
        <f>Navi!E181</f>
        <v>69</v>
      </c>
      <c r="G172" s="9">
        <f t="shared" si="68"/>
        <v>8.071067811865476</v>
      </c>
      <c r="H172" s="47">
        <f>Info!$C$6*G172/Info!$C$5</f>
        <v>2.286802546695218</v>
      </c>
      <c r="I172" s="49" t="str">
        <f t="shared" si="55"/>
        <v>2h17</v>
      </c>
      <c r="J172" s="9">
        <f t="shared" si="69"/>
        <v>10.055385138137417</v>
      </c>
      <c r="K172" s="47">
        <f>Info!$C$6*J172/Info!$C$5</f>
        <v>2.849025789138935</v>
      </c>
      <c r="L172" s="49" t="str">
        <f t="shared" si="57"/>
        <v>2h50</v>
      </c>
      <c r="M172" s="9">
        <f t="shared" si="70"/>
        <v>10</v>
      </c>
      <c r="N172" s="47">
        <f>Info!$C$6*M172/Info!$C$5</f>
        <v>2.8333333333333335</v>
      </c>
      <c r="O172" s="49" t="str">
        <f t="shared" si="59"/>
        <v>2h50</v>
      </c>
      <c r="P172" s="9">
        <f t="shared" si="71"/>
        <v>12.045361017187261</v>
      </c>
      <c r="Q172" s="47">
        <f>Info!$C$6*P172/Info!$C$5</f>
        <v>3.412852288203057</v>
      </c>
      <c r="R172" s="49" t="str">
        <f t="shared" si="61"/>
        <v>3h24</v>
      </c>
      <c r="S172" s="9">
        <f t="shared" si="72"/>
        <v>11.770329614269007</v>
      </c>
      <c r="T172" s="47">
        <f>Info!$C$6*S172/Info!$C$5</f>
        <v>3.3349267240428855</v>
      </c>
    </row>
    <row r="173" spans="1:20" ht="12.75">
      <c r="A173" s="63">
        <f>Navi!A182</f>
        <v>0</v>
      </c>
      <c r="B173" s="51">
        <f>Navi!B182</f>
        <v>0</v>
      </c>
      <c r="C173" t="str">
        <f>Navi!C182</f>
        <v>URSS2</v>
      </c>
      <c r="D173" s="8">
        <f>Navi!D182</f>
        <v>42</v>
      </c>
      <c r="E173" s="8">
        <f>Navi!E182</f>
        <v>70</v>
      </c>
      <c r="G173" s="9">
        <f t="shared" si="68"/>
        <v>9.246211251235321</v>
      </c>
      <c r="H173" s="47">
        <f>Info!$C$6*G173/Info!$C$5</f>
        <v>2.619759854516674</v>
      </c>
      <c r="I173" s="49" t="str">
        <f t="shared" si="55"/>
        <v>2h37</v>
      </c>
      <c r="J173" s="9">
        <f t="shared" si="69"/>
        <v>11.198039027185569</v>
      </c>
      <c r="K173" s="47">
        <f>Info!$C$6*J173/Info!$C$5</f>
        <v>3.1727777243692445</v>
      </c>
      <c r="L173" s="49" t="str">
        <f t="shared" si="57"/>
        <v>3h10</v>
      </c>
      <c r="M173" s="9">
        <f t="shared" si="70"/>
        <v>11.04987562112089</v>
      </c>
      <c r="N173" s="47">
        <f>Info!$C$6*M173/Info!$C$5</f>
        <v>3.130798092650919</v>
      </c>
      <c r="O173" s="49" t="str">
        <f t="shared" si="59"/>
        <v>3h7</v>
      </c>
      <c r="P173" s="9">
        <f t="shared" si="71"/>
        <v>13</v>
      </c>
      <c r="Q173" s="47">
        <f>Info!$C$6*P173/Info!$C$5</f>
        <v>3.683333333333333</v>
      </c>
      <c r="R173" s="49" t="str">
        <f t="shared" si="61"/>
        <v>3h41</v>
      </c>
      <c r="S173" s="9">
        <f t="shared" si="72"/>
        <v>13.083045973594572</v>
      </c>
      <c r="T173" s="47">
        <f>Info!$C$6*S173/Info!$C$5</f>
        <v>3.7068630258517956</v>
      </c>
    </row>
    <row r="174" spans="1:20" ht="12.75">
      <c r="A174" s="63">
        <f>Navi!A183</f>
        <v>0</v>
      </c>
      <c r="B174" s="51">
        <f>Navi!B183</f>
        <v>0</v>
      </c>
      <c r="C174" t="str">
        <f>Navi!C183</f>
        <v>URSS1</v>
      </c>
      <c r="D174" s="8">
        <f>Navi!D183</f>
        <v>49</v>
      </c>
      <c r="E174" s="8">
        <f>Navi!E183</f>
        <v>73</v>
      </c>
      <c r="G174" s="9">
        <f t="shared" si="68"/>
        <v>6.0990195135927845</v>
      </c>
      <c r="H174" s="47">
        <f>Info!$C$6*G174/Info!$C$5</f>
        <v>1.7280555288512889</v>
      </c>
      <c r="I174" s="49" t="str">
        <f t="shared" si="55"/>
        <v>1h43</v>
      </c>
      <c r="J174" s="9">
        <f t="shared" si="69"/>
        <v>6.830951894845301</v>
      </c>
      <c r="K174" s="47">
        <f>Info!$C$6*J174/Info!$C$5</f>
        <v>1.9354363702061685</v>
      </c>
      <c r="L174" s="49" t="str">
        <f t="shared" si="57"/>
        <v>1h56</v>
      </c>
      <c r="M174" s="9">
        <f t="shared" si="70"/>
        <v>6</v>
      </c>
      <c r="N174" s="47">
        <f>Info!$C$6*M174/Info!$C$5</f>
        <v>1.7</v>
      </c>
      <c r="O174" s="49" t="str">
        <f t="shared" si="59"/>
        <v>1h42</v>
      </c>
      <c r="P174" s="9">
        <f t="shared" si="71"/>
        <v>6.830951894845301</v>
      </c>
      <c r="Q174" s="47">
        <f>Info!$C$6*P174/Info!$C$5</f>
        <v>1.9354363702061685</v>
      </c>
      <c r="R174" s="49" t="str">
        <f t="shared" si="61"/>
        <v>1h56</v>
      </c>
      <c r="S174" s="9">
        <f t="shared" si="72"/>
        <v>9.94427190999916</v>
      </c>
      <c r="T174" s="47">
        <f>Info!$C$6*S174/Info!$C$5</f>
        <v>2.817543707833095</v>
      </c>
    </row>
    <row r="175" spans="1:20" ht="12.75">
      <c r="A175" s="63">
        <f>Navi!A184</f>
        <v>0</v>
      </c>
      <c r="B175" s="51">
        <f>Navi!B184</f>
        <v>0</v>
      </c>
      <c r="C175" t="str">
        <f>Navi!C184</f>
        <v>URSS3</v>
      </c>
      <c r="D175" s="8">
        <f>Navi!D184</f>
        <v>42</v>
      </c>
      <c r="E175" s="8">
        <f>Navi!E184</f>
        <v>68</v>
      </c>
      <c r="G175" s="9">
        <f t="shared" si="68"/>
        <v>9</v>
      </c>
      <c r="H175" s="47">
        <f>Info!$C$6*G175/Info!$C$5</f>
        <v>2.55</v>
      </c>
      <c r="I175" s="49" t="str">
        <f t="shared" si="55"/>
        <v>2h33</v>
      </c>
      <c r="J175" s="9">
        <f t="shared" si="69"/>
        <v>11</v>
      </c>
      <c r="K175" s="47">
        <f>Info!$C$6*J175/Info!$C$5</f>
        <v>3.1166666666666667</v>
      </c>
      <c r="L175" s="49" t="str">
        <f t="shared" si="57"/>
        <v>3h7</v>
      </c>
      <c r="M175" s="9">
        <f t="shared" si="70"/>
        <v>11.04987562112089</v>
      </c>
      <c r="N175" s="47">
        <f>Info!$C$6*M175/Info!$C$5</f>
        <v>3.130798092650919</v>
      </c>
      <c r="O175" s="49" t="str">
        <f t="shared" si="59"/>
        <v>3h7</v>
      </c>
      <c r="P175" s="9">
        <f t="shared" si="71"/>
        <v>13.165525060596439</v>
      </c>
      <c r="Q175" s="47">
        <f>Info!$C$6*P175/Info!$C$5</f>
        <v>3.7302321005023247</v>
      </c>
      <c r="R175" s="49" t="str">
        <f t="shared" si="61"/>
        <v>3h43</v>
      </c>
      <c r="S175" s="9">
        <f t="shared" si="72"/>
        <v>12.40175425099138</v>
      </c>
      <c r="T175" s="47">
        <f>Info!$C$6*S175/Info!$C$5</f>
        <v>3.5138303711142242</v>
      </c>
    </row>
    <row r="176" spans="1:20" ht="12.75">
      <c r="A176" s="63">
        <f>Navi!A185</f>
        <v>51</v>
      </c>
      <c r="B176" s="51" t="str">
        <f>Navi!B185</f>
        <v>Nico_Busso</v>
      </c>
      <c r="C176" t="str">
        <f>Navi!C185</f>
        <v>Crystal Land</v>
      </c>
      <c r="D176" s="8">
        <f>Navi!D185</f>
        <v>35</v>
      </c>
      <c r="E176" s="8">
        <f>Navi!E185</f>
        <v>71</v>
      </c>
      <c r="G176" s="9">
        <f t="shared" si="68"/>
        <v>16.297058540778355</v>
      </c>
      <c r="H176" s="47">
        <f>Info!$C$6*G176/Info!$C$5</f>
        <v>4.617499919887201</v>
      </c>
      <c r="I176" s="49" t="str">
        <f t="shared" si="55"/>
        <v>4h37</v>
      </c>
      <c r="J176" s="9">
        <f t="shared" si="69"/>
        <v>18.26267650163207</v>
      </c>
      <c r="K176" s="47">
        <f>Info!$C$6*J176/Info!$C$5</f>
        <v>5.174425008795753</v>
      </c>
      <c r="L176" s="49" t="str">
        <f t="shared" si="57"/>
        <v>5h10</v>
      </c>
      <c r="M176" s="9">
        <f t="shared" si="70"/>
        <v>18.11724276862369</v>
      </c>
      <c r="N176" s="47">
        <f>Info!$C$6*M176/Info!$C$5</f>
        <v>5.133218784443378</v>
      </c>
      <c r="O176" s="49" t="str">
        <f t="shared" si="59"/>
        <v>5h7</v>
      </c>
      <c r="P176" s="9">
        <f t="shared" si="71"/>
        <v>20.026297590440446</v>
      </c>
      <c r="Q176" s="47">
        <f>Info!$C$6*P176/Info!$C$5</f>
        <v>5.674117650624793</v>
      </c>
      <c r="R176" s="49" t="str">
        <f t="shared" si="61"/>
        <v>5h40</v>
      </c>
      <c r="S176" s="9">
        <f t="shared" si="72"/>
        <v>19.973665961010276</v>
      </c>
      <c r="T176" s="47">
        <f>Info!$C$6*S176/Info!$C$5</f>
        <v>5.659205355619578</v>
      </c>
    </row>
    <row r="177" spans="1:20" ht="12.75">
      <c r="A177" s="63">
        <f>Navi!A186</f>
        <v>0</v>
      </c>
      <c r="B177" s="51">
        <f>Navi!B186</f>
        <v>0</v>
      </c>
      <c r="C177" t="str">
        <f>Navi!C186</f>
        <v>Special Pub</v>
      </c>
      <c r="D177" s="8">
        <f>Navi!D186</f>
        <v>35</v>
      </c>
      <c r="E177" s="8">
        <f>Navi!E186</f>
        <v>72</v>
      </c>
      <c r="G177" s="9">
        <f t="shared" si="68"/>
        <v>16.524174696260026</v>
      </c>
      <c r="H177" s="47">
        <f>Info!$C$6*G177/Info!$C$5</f>
        <v>4.681849497273674</v>
      </c>
      <c r="I177" s="49" t="str">
        <f t="shared" si="55"/>
        <v>4h40</v>
      </c>
      <c r="J177" s="9">
        <f t="shared" si="69"/>
        <v>18.46424919657298</v>
      </c>
      <c r="K177" s="47">
        <f>Info!$C$6*J177/Info!$C$5</f>
        <v>5.231537272362344</v>
      </c>
      <c r="L177" s="49" t="str">
        <f t="shared" si="57"/>
        <v>5h13</v>
      </c>
      <c r="M177" s="9">
        <f t="shared" si="70"/>
        <v>18.26267650163207</v>
      </c>
      <c r="N177" s="47">
        <f>Info!$C$6*M177/Info!$C$5</f>
        <v>5.174425008795753</v>
      </c>
      <c r="O177" s="49" t="str">
        <f t="shared" si="59"/>
        <v>5h10</v>
      </c>
      <c r="P177" s="9">
        <f t="shared" si="71"/>
        <v>20.1049731745428</v>
      </c>
      <c r="Q177" s="47">
        <f>Info!$C$6*P177/Info!$C$5</f>
        <v>5.69640906612046</v>
      </c>
      <c r="R177" s="49" t="str">
        <f t="shared" si="61"/>
        <v>5h41</v>
      </c>
      <c r="S177" s="9">
        <f t="shared" si="72"/>
        <v>20.313207915827967</v>
      </c>
      <c r="T177" s="47">
        <f>Info!$C$6*S177/Info!$C$5</f>
        <v>5.75540890948459</v>
      </c>
    </row>
    <row r="178" spans="1:20" ht="12.75">
      <c r="A178" s="63">
        <f>Navi!A187</f>
        <v>0</v>
      </c>
      <c r="B178" s="51">
        <f>Navi!B187</f>
        <v>0</v>
      </c>
      <c r="C178" t="str">
        <f>Navi!C187</f>
        <v>Marmo</v>
      </c>
      <c r="D178" s="8">
        <f>Navi!D187</f>
        <v>36</v>
      </c>
      <c r="E178" s="8">
        <f>Navi!E187</f>
        <v>72</v>
      </c>
      <c r="G178" s="9">
        <f>1+SQRT(($G$6-D178)*($G$6-D178)+($H$6-E178)*($H$6-E178))</f>
        <v>15.560219778561036</v>
      </c>
      <c r="H178" s="47">
        <f>Info!$C$6*G178/Info!$C$5</f>
        <v>4.40872893725896</v>
      </c>
      <c r="I178" s="49" t="str">
        <f t="shared" si="55"/>
        <v>4h24</v>
      </c>
      <c r="J178" s="9">
        <f>1+SQRT(($J$6-D178)*($J$6-D178)+($K$6-E178)*($K$6-E178))</f>
        <v>17.492422502470642</v>
      </c>
      <c r="K178" s="47">
        <f>Info!$C$6*J178/Info!$C$5</f>
        <v>4.956186375700015</v>
      </c>
      <c r="L178" s="49" t="str">
        <f t="shared" si="57"/>
        <v>4h57</v>
      </c>
      <c r="M178" s="9">
        <f>1+SQRT(($M$6-D178)*($M$6-D178)+($N$6-E178)*($N$6-E178))</f>
        <v>17.278820596099706</v>
      </c>
      <c r="N178" s="47">
        <f>Info!$C$6*M178/Info!$C$5</f>
        <v>4.895665835561584</v>
      </c>
      <c r="O178" s="49" t="str">
        <f t="shared" si="59"/>
        <v>4h53</v>
      </c>
      <c r="P178" s="9">
        <f>1+SQRT(($P$6-D178)*($P$6-D178)+($Q$6-E178)*($Q$6-E178))</f>
        <v>19.110770276274835</v>
      </c>
      <c r="Q178" s="47">
        <f>Info!$C$6*P178/Info!$C$5</f>
        <v>5.414718244944536</v>
      </c>
      <c r="R178" s="49" t="str">
        <f t="shared" si="61"/>
        <v>5h24</v>
      </c>
      <c r="S178" s="9">
        <f>1+SQRT(($S$6-D178)*($S$6-D178)+($T$6-E178)*($T$6-E178))</f>
        <v>19.384776310850235</v>
      </c>
      <c r="T178" s="47">
        <f>Info!$C$6*S178/Info!$C$5</f>
        <v>5.4923532880742325</v>
      </c>
    </row>
    <row r="179" spans="1:20" ht="12.75">
      <c r="A179" s="63">
        <f>Navi!A188</f>
        <v>0</v>
      </c>
      <c r="B179" s="51">
        <f>Navi!B188</f>
        <v>0</v>
      </c>
      <c r="C179" t="str">
        <f>Navi!C188</f>
        <v>Zolfo</v>
      </c>
      <c r="D179" s="8">
        <f>Navi!D188</f>
        <v>36</v>
      </c>
      <c r="E179" s="8">
        <f>Navi!E188</f>
        <v>71</v>
      </c>
      <c r="G179" s="9">
        <f>1+SQRT(($G$6-D179)*($G$6-D179)+($H$6-E179)*($H$6-E179))</f>
        <v>15.317821063276353</v>
      </c>
      <c r="H179" s="47">
        <f>Info!$C$6*G179/Info!$C$5</f>
        <v>4.340049301261633</v>
      </c>
      <c r="I179" s="49" t="str">
        <f t="shared" si="55"/>
        <v>4h20</v>
      </c>
      <c r="J179" s="9">
        <f>1+SQRT(($J$6-D179)*($J$6-D179)+($K$6-E179)*($K$6-E179))</f>
        <v>17.278820596099706</v>
      </c>
      <c r="K179" s="47">
        <f>Info!$C$6*J179/Info!$C$5</f>
        <v>4.895665835561584</v>
      </c>
      <c r="L179" s="49" t="str">
        <f t="shared" si="57"/>
        <v>4h53</v>
      </c>
      <c r="M179" s="9">
        <f>1+SQRT(($M$6-D179)*($M$6-D179)+($N$6-E179)*($N$6-E179))</f>
        <v>17.1245154965971</v>
      </c>
      <c r="N179" s="47">
        <f>Info!$C$6*M179/Info!$C$5</f>
        <v>4.851946057369178</v>
      </c>
      <c r="O179" s="49" t="str">
        <f t="shared" si="59"/>
        <v>4h51</v>
      </c>
      <c r="P179" s="9">
        <f>1+SQRT(($P$6-D179)*($P$6-D179)+($Q$6-E179)*($Q$6-E179))</f>
        <v>19.027756377319946</v>
      </c>
      <c r="Q179" s="47">
        <f>Info!$C$6*P179/Info!$C$5</f>
        <v>5.391197640240652</v>
      </c>
      <c r="R179" s="49" t="str">
        <f t="shared" si="61"/>
        <v>5h23</v>
      </c>
      <c r="S179" s="9">
        <f>1+SQRT(($S$6-D179)*($S$6-D179)+($T$6-E179)*($T$6-E179))</f>
        <v>19.027756377319946</v>
      </c>
      <c r="T179" s="47">
        <f>Info!$C$6*S179/Info!$C$5</f>
        <v>5.391197640240652</v>
      </c>
    </row>
    <row r="180" spans="1:20" ht="12.75">
      <c r="A180" s="63">
        <f>Navi!A189</f>
        <v>52</v>
      </c>
      <c r="B180" s="51" t="str">
        <f>Navi!B189</f>
        <v>DavidePD92</v>
      </c>
      <c r="C180" t="str">
        <f>Navi!C189</f>
        <v>PadovaBeneBis</v>
      </c>
      <c r="D180" s="8">
        <f>Navi!D189</f>
        <v>36</v>
      </c>
      <c r="E180" s="8">
        <f>Navi!E189</f>
        <v>72</v>
      </c>
      <c r="G180" s="9">
        <f>1+SQRT(($G$6-D180)*($G$6-D180)+($H$6-E180)*($H$6-E180))</f>
        <v>15.560219778561036</v>
      </c>
      <c r="H180" s="47">
        <f>Info!$C$6*G180/Info!$C$5</f>
        <v>4.40872893725896</v>
      </c>
      <c r="I180" s="49" t="str">
        <f t="shared" si="55"/>
        <v>4h24</v>
      </c>
      <c r="J180" s="9">
        <f>1+SQRT(($J$6-D180)*($J$6-D180)+($K$6-E180)*($K$6-E180))</f>
        <v>17.492422502470642</v>
      </c>
      <c r="K180" s="47">
        <f>Info!$C$6*J180/Info!$C$5</f>
        <v>4.956186375700015</v>
      </c>
      <c r="L180" s="49" t="str">
        <f t="shared" si="57"/>
        <v>4h57</v>
      </c>
      <c r="M180" s="9">
        <f>1+SQRT(($M$6-D180)*($M$6-D180)+($N$6-E180)*($N$6-E180))</f>
        <v>17.278820596099706</v>
      </c>
      <c r="N180" s="47">
        <f>Info!$C$6*M180/Info!$C$5</f>
        <v>4.895665835561584</v>
      </c>
      <c r="O180" s="49" t="str">
        <f t="shared" si="59"/>
        <v>4h53</v>
      </c>
      <c r="P180" s="9">
        <f>1+SQRT(($P$6-D180)*($P$6-D180)+($Q$6-E180)*($Q$6-E180))</f>
        <v>19.110770276274835</v>
      </c>
      <c r="Q180" s="47">
        <f>Info!$C$6*P180/Info!$C$5</f>
        <v>5.414718244944536</v>
      </c>
      <c r="R180" s="49" t="str">
        <f t="shared" si="61"/>
        <v>5h24</v>
      </c>
      <c r="S180" s="9">
        <f>1+SQRT(($S$6-D180)*($S$6-D180)+($T$6-E180)*($T$6-E180))</f>
        <v>19.384776310850235</v>
      </c>
      <c r="T180" s="47">
        <f>Info!$C$6*S180/Info!$C$5</f>
        <v>5.4923532880742325</v>
      </c>
    </row>
    <row r="181" spans="1:20" ht="12.75">
      <c r="A181" s="63">
        <f>Navi!A190</f>
        <v>0</v>
      </c>
      <c r="B181" s="51">
        <f>Navi!B190</f>
        <v>0</v>
      </c>
      <c r="C181" t="str">
        <f>Navi!C190</f>
        <v>PadovaBene 2</v>
      </c>
      <c r="D181" s="8">
        <f>Navi!D190</f>
        <v>35</v>
      </c>
      <c r="E181" s="8">
        <f>Navi!E190</f>
        <v>73</v>
      </c>
      <c r="G181" s="9">
        <f>1+SQRT(($G$6-D181)*($G$6-D181)+($H$6-E181)*($H$6-E181))</f>
        <v>16.811388300841898</v>
      </c>
      <c r="H181" s="47">
        <f>Info!$C$6*G181/Info!$C$5</f>
        <v>4.763226685238537</v>
      </c>
      <c r="I181" s="49" t="str">
        <f t="shared" si="55"/>
        <v>4h45</v>
      </c>
      <c r="J181" s="9">
        <f>1+SQRT(($J$6-D181)*($J$6-D181)+($K$6-E181)*($K$6-E181))</f>
        <v>18.72004514666935</v>
      </c>
      <c r="K181" s="47">
        <f>Info!$C$6*J181/Info!$C$5</f>
        <v>5.304012791556316</v>
      </c>
      <c r="L181" s="49" t="str">
        <f t="shared" si="57"/>
        <v>5h18</v>
      </c>
      <c r="M181" s="9">
        <f>1+SQRT(($M$6-D181)*($M$6-D181)+($N$6-E181)*($N$6-E181))</f>
        <v>18.46424919657298</v>
      </c>
      <c r="N181" s="47">
        <f>Info!$C$6*M181/Info!$C$5</f>
        <v>5.231537272362344</v>
      </c>
      <c r="O181" s="49" t="str">
        <f t="shared" si="59"/>
        <v>5h13</v>
      </c>
      <c r="P181" s="9">
        <f>1+SQRT(($P$6-D181)*($P$6-D181)+($Q$6-E181)*($Q$6-E181))</f>
        <v>20.235384061671343</v>
      </c>
      <c r="Q181" s="47">
        <f>Info!$C$6*P181/Info!$C$5</f>
        <v>5.7333588174735475</v>
      </c>
      <c r="R181" s="49" t="str">
        <f t="shared" si="61"/>
        <v>5h44</v>
      </c>
      <c r="S181" s="9">
        <f>1+SQRT(($S$6-D181)*($S$6-D181)+($T$6-E181)*($T$6-E181))</f>
        <v>20.697715603592208</v>
      </c>
      <c r="T181" s="47">
        <f>Info!$C$6*S181/Info!$C$5</f>
        <v>5.864352754351126</v>
      </c>
    </row>
    <row r="182" spans="1:20" ht="12.75">
      <c r="A182" s="63">
        <f>Navi!A191</f>
        <v>0</v>
      </c>
      <c r="B182" s="51">
        <f>Navi!B191</f>
        <v>0</v>
      </c>
      <c r="C182" t="str">
        <f>Navi!C191</f>
        <v>PadovaBene 1</v>
      </c>
      <c r="D182" s="8">
        <f>Navi!D191</f>
        <v>35</v>
      </c>
      <c r="E182" s="8">
        <f>Navi!E191</f>
        <v>72</v>
      </c>
      <c r="G182" s="9">
        <f>1+SQRT(($G$6-D182)*($G$6-D182)+($H$6-E182)*($H$6-E182))</f>
        <v>16.524174696260026</v>
      </c>
      <c r="H182" s="47">
        <f>Info!$C$6*G182/Info!$C$5</f>
        <v>4.681849497273674</v>
      </c>
      <c r="I182" s="64" t="str">
        <f t="shared" si="55"/>
        <v>4h40</v>
      </c>
      <c r="J182" s="9">
        <f>1+SQRT(($J$6-D182)*($J$6-D182)+($K$6-E182)*($K$6-E182))</f>
        <v>18.46424919657298</v>
      </c>
      <c r="K182" s="47">
        <f>Info!$C$6*J182/Info!$C$5</f>
        <v>5.231537272362344</v>
      </c>
      <c r="L182" s="64" t="str">
        <f t="shared" si="57"/>
        <v>5h13</v>
      </c>
      <c r="M182" s="9">
        <f>1+SQRT(($M$6-D182)*($M$6-D182)+($N$6-E182)*($N$6-E182))</f>
        <v>18.26267650163207</v>
      </c>
      <c r="N182" s="47">
        <f>Info!$C$6*M182/Info!$C$5</f>
        <v>5.174425008795753</v>
      </c>
      <c r="O182" s="64" t="str">
        <f t="shared" si="59"/>
        <v>5h10</v>
      </c>
      <c r="P182" s="9">
        <f>1+SQRT(($P$6-D182)*($P$6-D182)+($Q$6-E182)*($Q$6-E182))</f>
        <v>20.1049731745428</v>
      </c>
      <c r="Q182" s="47">
        <f>Info!$C$6*P182/Info!$C$5</f>
        <v>5.69640906612046</v>
      </c>
      <c r="R182" s="64" t="str">
        <f t="shared" si="61"/>
        <v>5h41</v>
      </c>
      <c r="S182" s="9">
        <f>1+SQRT(($S$6-D182)*($S$6-D182)+($T$6-E182)*($T$6-E182))</f>
        <v>20.313207915827967</v>
      </c>
      <c r="T182" s="47">
        <f>Info!$C$6*S182/Info!$C$5</f>
        <v>5.75540890948459</v>
      </c>
    </row>
    <row r="183" spans="2:20" ht="12.75">
      <c r="B183" s="51"/>
      <c r="G183" s="9"/>
      <c r="H183" s="47"/>
      <c r="I183" s="65"/>
      <c r="J183" s="66"/>
      <c r="K183" s="67"/>
      <c r="L183" s="65"/>
      <c r="M183" s="66"/>
      <c r="N183" s="67"/>
      <c r="O183" s="65"/>
      <c r="P183" s="66"/>
      <c r="Q183" s="67"/>
      <c r="R183" s="65"/>
      <c r="S183" s="66"/>
      <c r="T183" s="47"/>
    </row>
    <row r="184" spans="2:20" ht="12.75">
      <c r="B184" s="51"/>
      <c r="G184" s="9"/>
      <c r="H184" s="47"/>
      <c r="I184" s="65"/>
      <c r="J184" s="66"/>
      <c r="K184" s="67"/>
      <c r="L184" s="65"/>
      <c r="M184" s="66"/>
      <c r="N184" s="67"/>
      <c r="O184" s="65"/>
      <c r="P184" s="66"/>
      <c r="Q184" s="67"/>
      <c r="R184" s="65"/>
      <c r="S184" s="66"/>
      <c r="T184" s="47"/>
    </row>
    <row r="185" spans="2:20" ht="12.75">
      <c r="B185" s="51"/>
      <c r="G185" s="9"/>
      <c r="H185" s="47"/>
      <c r="I185" s="65"/>
      <c r="J185" s="66"/>
      <c r="K185" s="67"/>
      <c r="L185" s="65"/>
      <c r="M185" s="66"/>
      <c r="N185" s="67"/>
      <c r="O185" s="65"/>
      <c r="P185" s="66"/>
      <c r="Q185" s="67"/>
      <c r="R185" s="65"/>
      <c r="S185" s="66"/>
      <c r="T185" s="47"/>
    </row>
  </sheetData>
  <sheetProtection selectLockedCells="1" selectUnlockedCells="1"/>
  <mergeCells count="5">
    <mergeCell ref="G5:H5"/>
    <mergeCell ref="J5:K5"/>
    <mergeCell ref="M5:N5"/>
    <mergeCell ref="P5:Q5"/>
    <mergeCell ref="S5:T5"/>
  </mergeCells>
  <conditionalFormatting sqref="G5:G6 H1:I65536 J5:J6 K6:K7 L5:L185 M5:M6 N6:N7 O5:O185 P5:P6 Q6:Q7 R5:R185 S5:S6 T6:T7">
    <cfRule type="cellIs" priority="1" dxfId="0" operator="between" stopIfTrue="1">
      <formula>Truppe!$H$4</formula>
      <formula>Truppe!$H$4+Truppe!$H$3</formula>
    </cfRule>
  </conditionalFormatting>
  <conditionalFormatting sqref="K1:L4 K8:K65536 L186:L65536">
    <cfRule type="cellIs" priority="2" dxfId="0" operator="between" stopIfTrue="1">
      <formula>Truppe!$K$4</formula>
      <formula>Truppe!$K$4+Truppe!$K$3</formula>
    </cfRule>
  </conditionalFormatting>
  <conditionalFormatting sqref="N1:O4 N8:N65536 O186:O65536 U10:U15">
    <cfRule type="cellIs" priority="3" dxfId="0" operator="between" stopIfTrue="1">
      <formula>Truppe!$N$4</formula>
      <formula>Truppe!$N$4+Truppe!$N$3</formula>
    </cfRule>
  </conditionalFormatting>
  <conditionalFormatting sqref="Q1:R4 Q8:Q65536 R186:R65536 T1:T4 T183:T65536">
    <cfRule type="cellIs" priority="4" dxfId="0" operator="between" stopIfTrue="1">
      <formula>Truppe!$Q$4</formula>
      <formula>Truppe!$Q$4+Truppe!$Q$3</formula>
    </cfRule>
  </conditionalFormatting>
  <conditionalFormatting sqref="T8:T182">
    <cfRule type="cellIs" priority="5" dxfId="0" operator="between" stopIfTrue="1">
      <formula>Truppe!$T$4</formula>
      <formula>Truppe!$T$4+Truppe!$T$3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K18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4" width="3.00390625" style="0" customWidth="1"/>
    <col min="5" max="5" width="6.28125" style="0" customWidth="1"/>
    <col min="6" max="6" width="19.140625" style="0" customWidth="1"/>
    <col min="7" max="7" width="15.421875" style="0" customWidth="1"/>
    <col min="8" max="8" width="13.140625" style="0" customWidth="1"/>
    <col min="9" max="9" width="12.57421875" style="0" customWidth="1"/>
  </cols>
  <sheetData>
    <row r="5" spans="2:11" ht="12.75">
      <c r="B5" s="68" t="s">
        <v>298</v>
      </c>
      <c r="C5" s="69" t="s">
        <v>19</v>
      </c>
      <c r="D5" s="70" t="s">
        <v>20</v>
      </c>
      <c r="F5" s="71" t="s">
        <v>299</v>
      </c>
      <c r="G5" s="72" t="s">
        <v>300</v>
      </c>
      <c r="H5" s="72" t="s">
        <v>301</v>
      </c>
      <c r="I5" s="72" t="s">
        <v>302</v>
      </c>
      <c r="J5" s="72" t="s">
        <v>303</v>
      </c>
      <c r="K5" s="73"/>
    </row>
    <row r="6" spans="2:11" ht="12.75">
      <c r="B6" s="74" t="s">
        <v>300</v>
      </c>
      <c r="C6" s="75">
        <v>42</v>
      </c>
      <c r="D6" s="76">
        <v>50</v>
      </c>
      <c r="F6" s="77" t="s">
        <v>300</v>
      </c>
      <c r="G6" s="78">
        <f>6.67*(1+SQRT(($C$6-C6)*($C$6-C6)+($D$6-D6)*($D$6-D6)))/$C$13</f>
        <v>0.83375</v>
      </c>
      <c r="H6" s="78">
        <f>6.67*(1+SQRT(($C$7-C6)*($C$7-C6)+($D$7-D6)*($D$7-D6)))/$C$13</f>
        <v>2.6980716762404495</v>
      </c>
      <c r="I6" s="78">
        <f>6.67*(1+SQRT(($C$8-C6)*($C$8-C6)+($D$8-D6)*($D$8-D6)))/$C$13</f>
        <v>4.271389315358724</v>
      </c>
      <c r="J6" s="78">
        <f>6.67*(1+SQRT(($C$9-C6)*($C$9-C6)+($D$9-D6)*($D$9-D6)))/$C$13</f>
        <v>2.5012499999999998</v>
      </c>
      <c r="K6" s="79"/>
    </row>
    <row r="7" spans="2:11" ht="12.75">
      <c r="B7" s="80" t="s">
        <v>301</v>
      </c>
      <c r="C7" s="75">
        <v>44</v>
      </c>
      <c r="D7" s="76">
        <v>49</v>
      </c>
      <c r="F7" s="81" t="s">
        <v>301</v>
      </c>
      <c r="G7" s="78">
        <f>6.67*(1+SQRT(($C$6-C7)*($C$6-C7)+($D$6-D7)*($D$6-D7)))/$C$13</f>
        <v>2.6980716762404495</v>
      </c>
      <c r="H7" s="78">
        <f>6.67*(1+SQRT(($C$7-C7)*($C$7-C7)+($D$7-D7)*($D$7-D7)))/$C$13</f>
        <v>0.83375</v>
      </c>
      <c r="I7" s="78">
        <f>6.67*(1+SQRT(($C$8-C7)*($C$8-C7)+($D$8-D7)*($D$8-D7)))/$C$13</f>
        <v>3.470298999165387</v>
      </c>
      <c r="J7" s="78">
        <f>6.67*(1+SQRT(($C$9-C7)*($C$9-C7)+($D$9-D7)*($D$9-D7)))/$C$13</f>
        <v>2.6980716762404495</v>
      </c>
      <c r="K7" s="79"/>
    </row>
    <row r="8" spans="2:11" ht="12.75">
      <c r="B8" s="80" t="s">
        <v>302</v>
      </c>
      <c r="C8" s="75">
        <v>43</v>
      </c>
      <c r="D8" s="76">
        <v>46</v>
      </c>
      <c r="F8" s="81" t="s">
        <v>302</v>
      </c>
      <c r="G8" s="78">
        <f>6.67*(1+SQRT(($C$6-C8)*($C$6-C8)+($D$6-D8)*($D$6-D8)))/$C$13</f>
        <v>4.271389315358724</v>
      </c>
      <c r="H8" s="78">
        <f>6.67*(1+SQRT(($C$7-C8)*($C$7-C8)+($D$7-D8)*($D$7-D8)))/$C$13</f>
        <v>3.470298999165387</v>
      </c>
      <c r="I8" s="78">
        <f>6.67*(1+SQRT(($C$8-C8)*($C$8-C8)+($D$8-D8)*($D$8-D8)))/$C$13</f>
        <v>0.83375</v>
      </c>
      <c r="J8" s="78">
        <f>6.67*(1+SQRT(($C$9-C8)*($C$9-C8)+($D$9-D8)*($D$9-D8)))/$C$13</f>
        <v>2.6980716762404495</v>
      </c>
      <c r="K8" s="79"/>
    </row>
    <row r="9" spans="2:11" ht="12.75">
      <c r="B9" s="80" t="s">
        <v>303</v>
      </c>
      <c r="C9" s="75">
        <v>42</v>
      </c>
      <c r="D9" s="76">
        <v>48</v>
      </c>
      <c r="F9" s="81" t="s">
        <v>303</v>
      </c>
      <c r="G9" s="78">
        <f>6.67*(1+SQRT(($C$6-C9)*($C$6-C9)+($D$6-D9)*($D$6-D9)))/$C$13</f>
        <v>2.5012499999999998</v>
      </c>
      <c r="H9" s="78">
        <f>6.67*(1+SQRT(($C$7-C9)*($C$7-C9)+($D$7-D9)*($D$7-D9)))/$C$13</f>
        <v>2.6980716762404495</v>
      </c>
      <c r="I9" s="78">
        <f>6.67*(1+SQRT(($C$8-C9)*($C$8-C9)+($D$8-D9)*($D$8-D9)))/$C$13</f>
        <v>2.6980716762404495</v>
      </c>
      <c r="J9" s="78">
        <f>6.67*(1+SQRT(($C$9-C9)*($C$9-C9)+($D$9-D9)*($D$9-D9)))/$C$13</f>
        <v>0.83375</v>
      </c>
      <c r="K9" s="79"/>
    </row>
    <row r="10" spans="2:11" ht="12.75">
      <c r="B10" s="82"/>
      <c r="C10" s="26"/>
      <c r="D10" s="83"/>
      <c r="F10" s="82"/>
      <c r="G10" s="84"/>
      <c r="H10" s="84"/>
      <c r="I10" s="84"/>
      <c r="J10" s="84"/>
      <c r="K10" s="85"/>
    </row>
    <row r="13" spans="2:11" ht="12.75">
      <c r="B13" s="86" t="s">
        <v>304</v>
      </c>
      <c r="C13" s="87">
        <v>8</v>
      </c>
      <c r="F13" s="71" t="s">
        <v>305</v>
      </c>
      <c r="G13" s="72" t="s">
        <v>300</v>
      </c>
      <c r="H13" s="72" t="s">
        <v>301</v>
      </c>
      <c r="I13" s="72" t="s">
        <v>302</v>
      </c>
      <c r="J13" s="72" t="s">
        <v>303</v>
      </c>
      <c r="K13" s="73"/>
    </row>
    <row r="14" spans="6:11" ht="12.75">
      <c r="F14" s="77" t="s">
        <v>300</v>
      </c>
      <c r="G14" s="88" t="str">
        <f aca="true" t="shared" si="0" ref="G14:J15">TRUNC(G6,0)&amp;"h "&amp;TRUNC(60*(G6-TRUNC(G6,0)),0)&amp;"m"</f>
        <v>0h 50m</v>
      </c>
      <c r="H14" s="89" t="str">
        <f t="shared" si="0"/>
        <v>2h 41m</v>
      </c>
      <c r="I14" s="89" t="str">
        <f t="shared" si="0"/>
        <v>4h 16m</v>
      </c>
      <c r="J14" s="89" t="str">
        <f t="shared" si="0"/>
        <v>2h 30m</v>
      </c>
      <c r="K14" s="90"/>
    </row>
    <row r="15" spans="6:11" ht="12.75">
      <c r="F15" s="81" t="s">
        <v>301</v>
      </c>
      <c r="G15" s="91" t="str">
        <f t="shared" si="0"/>
        <v>2h 41m</v>
      </c>
      <c r="H15" s="78" t="str">
        <f t="shared" si="0"/>
        <v>0h 50m</v>
      </c>
      <c r="I15" s="78" t="str">
        <f t="shared" si="0"/>
        <v>3h 28m</v>
      </c>
      <c r="J15" s="78" t="str">
        <f t="shared" si="0"/>
        <v>2h 41m</v>
      </c>
      <c r="K15" s="92"/>
    </row>
    <row r="16" spans="6:11" ht="12.75">
      <c r="F16" s="81" t="s">
        <v>302</v>
      </c>
      <c r="G16" s="91" t="str">
        <f aca="true" t="shared" si="1" ref="G16:J17">TRUNC(G8,0)&amp;"h "&amp;TRUNC(60*(G8-TRUNC(G8,0)),0)&amp;"m"</f>
        <v>4h 16m</v>
      </c>
      <c r="H16" s="78" t="str">
        <f t="shared" si="1"/>
        <v>3h 28m</v>
      </c>
      <c r="I16" s="78" t="str">
        <f t="shared" si="1"/>
        <v>0h 50m</v>
      </c>
      <c r="J16" s="78" t="str">
        <f t="shared" si="1"/>
        <v>2h 41m</v>
      </c>
      <c r="K16" s="92"/>
    </row>
    <row r="17" spans="6:11" ht="12.75">
      <c r="F17" s="81" t="s">
        <v>303</v>
      </c>
      <c r="G17" s="91" t="str">
        <f t="shared" si="1"/>
        <v>2h 30m</v>
      </c>
      <c r="H17" s="78" t="str">
        <f t="shared" si="1"/>
        <v>2h 41m</v>
      </c>
      <c r="I17" s="78" t="str">
        <f t="shared" si="1"/>
        <v>2h 41m</v>
      </c>
      <c r="J17" s="78" t="str">
        <f t="shared" si="1"/>
        <v>0h 50m</v>
      </c>
      <c r="K17" s="92"/>
    </row>
    <row r="18" spans="6:11" ht="12.75">
      <c r="F18" s="82"/>
      <c r="G18" s="93"/>
      <c r="H18" s="26"/>
      <c r="I18" s="26"/>
      <c r="J18" s="26"/>
      <c r="K18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 Graal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Ikariam</dc:title>
  <dc:subject>Manuali</dc:subject>
  <dc:creator>Stefano Adriani; Stefania</dc:creator>
  <cp:keywords>ikariam; browsergame; videogames</cp:keywords>
  <dc:description/>
  <cp:lastModifiedBy>Stefano Adriani</cp:lastModifiedBy>
  <dcterms:created xsi:type="dcterms:W3CDTF">2008-10-26T14:38:26Z</dcterms:created>
  <dcterms:modified xsi:type="dcterms:W3CDTF">2014-02-09T17:22:02Z</dcterms:modified>
  <cp:category>Videogiochi</cp:category>
  <cp:version/>
  <cp:contentType/>
  <cp:contentStatus/>
  <cp:revision>1</cp:revision>
</cp:coreProperties>
</file>